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4_特定環境保全公共下水道\"/>
    </mc:Choice>
  </mc:AlternateContent>
  <xr:revisionPtr revIDLastSave="0" documentId="13_ncr:1_{D6F36438-7098-4762-B268-1A7CC8ED7CB4}" xr6:coauthVersionLast="47" xr6:coauthVersionMax="47" xr10:uidLastSave="{00000000-0000-0000-0000-000000000000}"/>
  <workbookProtection workbookAlgorithmName="SHA-512" workbookHashValue="0y4300vZJ1dFOAW+e6Q/ABwqn4fKMPdqvMjJ4wlZl61+y4wjjy6W3NQ7Uledq2oeQY11mD//0HmvyJ6bZ/Eimw==" workbookSaltValue="NtSkrExY5UaQQvNS0sf+r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AT10" i="4"/>
  <c r="AL10" i="4"/>
  <c r="I10"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<sst xmlns="http://schemas.openxmlformats.org/spreadsheetml/2006/main" count="236" uniqueCount="115">
  <si>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</si>
  <si>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</si>
  <si>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</si>
  <si>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</si>
  <si>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</si>
  <si>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</si>
  <si>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</si>
  <si>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</si>
  <si>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</si>
  <si>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</si>
  <si>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</si>
  <si>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</si>
  <si>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</si>
  <si>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</si>
  <si>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</si>
  <si>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</si>
  <si>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</si>
  <si>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</si>
  <si>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</si>
  <si>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</si>
  <si>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</si>
  <si>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</si>
  <si>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</si>
  <si>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</si>
  <si>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</si>
  <si>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</si>
  <si>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</si>
  <si>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</si>
  <si>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</si>
  <si>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</si>
  <si>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</si>
  <si>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</si>
  <si>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</si>
  <si>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</si>
  <si>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</si>
  <si>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</si>
  <si>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</si>
  <si>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</si>
  <si>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</si>
  <si>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</si>
  <si>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</si>
  <si>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</si>
  <si>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</si>
  <si>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</si>
  <si>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</si>
  <si>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</si>
  <si>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</si>
  <si>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</si>
  <si>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</si>
  <si>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</si>
  <si>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</si>
  <si>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</si>
  <si>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</si>
  <si>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</si>
  <si>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</si>
  <si>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</si>
  <si>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</si>
  <si>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</si>
  <si>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</si>
  <si>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</si>
  <si>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</si>
  <si>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</si>
  <si>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</si>
  <si>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</si>
  <si>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</si>
  <si>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</si>
  <si>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</si>
  <si>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</si>
  <si>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</si>
  <si>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</si>
  <si>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</si>
  <si>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</si>
  <si>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</si>
  <si>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</si>
  <si>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</si>
  <si>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</si>
  <si>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</si>
  <si>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</si>
  <si>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</si>
  <si>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</si>
  <si>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</si>
  <si>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</si>
  <si>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</si>
  <si>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</si>
  <si>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</si>
  <si>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</si>
  <si>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</si>
  <si>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</si>
  <si>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</si>
  <si>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</si>
  <si>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</si>
  <si>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</si>
  <si>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</si>
  <si>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</si>
  <si>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</si>
  <si>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小牧市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</si>
  <si>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</si>
  <si>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</si>
  <si>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</si>
  <si>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</si>
  <si>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</si>
  <si>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</si>
  <si>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</si>
  <si>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</si>
  <si>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</si>
  <si>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</si>
  <si>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</si>
  <si>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</si>
  <si>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</si>
  <si>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</si>
  <si>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</si>
  <si>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</si>
  <si>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⑤経費回収率が低く、経費の削減や収益の向上のための取り組みが求められている。
　将来の人口減少による有収水量の減少や老朽化した施設の更新費用の増大に対応するため、近隣市町との維持管理業務の広域化・共同化を進めるとともに、下水道使用料の適正化に努め、経営の健全化を図っていく。</t>
    <phoneticPr fontId="4"/>
  </si>
  <si>
    <t xml:space="preserve">　①有形固定資産減価償却率は令和5年度に比べて上昇している。これは管渠など資産の減価償却が進んだことが主な要因である。
　③管渠改善率は類似団体平均値を下回っている。これは法定耐用年数50年を超えた管渠が少なく、現在は管渠の破損に対して随時修繕・補修を行うことで対応可能であることが主な要因である。
</t>
    <phoneticPr fontId="4"/>
  </si>
  <si>
    <t>　①経常収支比率は100％に近い数値で推移しているのに対して、⑤経費回収率は類似団体の平均値を下回っている。これらは、本市が一般会計より基準外繰入金を受けていることが主な要因である。令和7年10月より下水道使用料の改定を行い改善していく見込みであり、今後も適正な料金設定に努める。
　③流動比率は令和5年度と比べて上昇している。これは前受金の皆減が主な要因である。
　④企業債残高対事業規模比率は類似団体平均値を上回っている。主な要因としては、新規地区の整備を継続的に施工しており、新規企業債額が増加しているためである。
　⑥汚水処理原価が類似団体平均値を下回っているのは、公共下水道事業と同様に本市が県の流域下水道に接続しており、汚水処理施設を持っていないことが主な要因である。
　⑧水洗化率が類似団体平均値を下回っているのは、事業着手後経過年数が少ないことが主な要因である。よって、より一層の下水道接続のPR活動などの普及促進に努める。</t>
    <rPh sb="2" eb="8">
      <t>ケイジョウシュウシヒリツ</t>
    </rPh>
    <rPh sb="14" eb="15">
      <t>チカ</t>
    </rPh>
    <rPh sb="16" eb="18">
      <t>スウチ</t>
    </rPh>
    <rPh sb="19" eb="21">
      <t>スイイ</t>
    </rPh>
    <rPh sb="27" eb="28">
      <t>タイ</t>
    </rPh>
    <rPh sb="32" eb="37">
      <t>ケイヒカイシュウリツ</t>
    </rPh>
    <rPh sb="38" eb="42">
      <t>ルイジダンタイ</t>
    </rPh>
    <rPh sb="43" eb="46">
      <t>ヘイキンチ</t>
    </rPh>
    <rPh sb="47" eb="49">
      <t>シタマワ</t>
    </rPh>
    <rPh sb="59" eb="61">
      <t>ホンシ</t>
    </rPh>
    <rPh sb="62" eb="66">
      <t>イッパンカイケイ</t>
    </rPh>
    <rPh sb="68" eb="74">
      <t>キジュンガイクリイレキン</t>
    </rPh>
    <rPh sb="75" eb="76">
      <t>ウ</t>
    </rPh>
    <rPh sb="83" eb="84">
      <t>オモ</t>
    </rPh>
    <rPh sb="85" eb="87">
      <t>ヨウイン</t>
    </rPh>
    <rPh sb="143" eb="147">
      <t>リュウドウヒリツ</t>
    </rPh>
    <rPh sb="148" eb="150">
      <t>レイワ</t>
    </rPh>
    <rPh sb="151" eb="153">
      <t>ネンド</t>
    </rPh>
    <rPh sb="154" eb="155">
      <t>クラ</t>
    </rPh>
    <rPh sb="157" eb="159">
      <t>ジョウショウ</t>
    </rPh>
    <rPh sb="174" eb="175">
      <t>オモ</t>
    </rPh>
    <rPh sb="176" eb="178">
      <t>ヨウイン</t>
    </rPh>
    <rPh sb="243" eb="246">
      <t>キギョウサイ</t>
    </rPh>
    <rPh sb="416" eb="41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</si>
</sst>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98-49C1-B96B-21F6A486EA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9698-49C1-B96B-21F6A486EA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8D-4510-AE9D-B02120C2B7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DE8D-4510-AE9D-B02120C2B7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65.92</c:v>
                </c:pt>
                <c:pt idx="1">
                  <c:v>66.3</c:v>
                </c:pt>
                <c:pt idx="2">
                  <c:v>67.42</c:v>
                </c:pt>
                <c:pt idx="3">
                  <c:v>68.66</c:v>
                </c:pt>
                <c:pt idx="4">
                  <c:v>69.34</c:v>
                </c:pt>
              </c:numCache>
            </c:numRef>
          </c:val>
          <c:extLst>
            <c:ext xmlns:c16="http://schemas.microsoft.com/office/drawing/2014/chart" uri="{C3380CC4-5D6E-409C-BE32-E72D297353CC}">
              <c16:uniqueId val="{00000000-F23B-4D48-8AB2-AC5C46D0E0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F23B-4D48-8AB2-AC5C46D0E0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94.84</c:v>
                </c:pt>
                <c:pt idx="1">
                  <c:v>99.96</c:v>
                </c:pt>
                <c:pt idx="2">
                  <c:v>99.98</c:v>
                </c:pt>
                <c:pt idx="3">
                  <c:v>100</c:v>
                </c:pt>
                <c:pt idx="4">
                  <c:v>101.42</c:v>
                </c:pt>
              </c:numCache>
            </c:numRef>
          </c:val>
          <c:extLst>
            <c:ext xmlns:c16="http://schemas.microsoft.com/office/drawing/2014/chart" uri="{C3380CC4-5D6E-409C-BE32-E72D297353CC}">
              <c16:uniqueId val="{00000000-5CF6-4162-B65F-18CA5587BF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5CF6-4162-B65F-18CA5587BF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4.49</c:v>
                </c:pt>
                <c:pt idx="1">
                  <c:v>6.81</c:v>
                </c:pt>
                <c:pt idx="2">
                  <c:v>8.17</c:v>
                </c:pt>
                <c:pt idx="3">
                  <c:v>9.7799999999999994</c:v>
                </c:pt>
                <c:pt idx="4">
                  <c:v>10.85</c:v>
                </c:pt>
              </c:numCache>
            </c:numRef>
          </c:val>
          <c:extLst>
            <c:ext xmlns:c16="http://schemas.microsoft.com/office/drawing/2014/chart" uri="{C3380CC4-5D6E-409C-BE32-E72D297353CC}">
              <c16:uniqueId val="{00000000-9818-4043-988E-B045BAFC40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9818-4043-988E-B045BAFC40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5.27</c:v>
                </c:pt>
                <c:pt idx="3" formatCode="#,##0.00;&quot;△&quot;#,##0.00;&quot;-&quot;">
                  <c:v>5</c:v>
                </c:pt>
                <c:pt idx="4" formatCode="#,##0.00;&quot;△&quot;#,##0.00;&quot;-&quot;">
                  <c:v>5</c:v>
                </c:pt>
              </c:numCache>
            </c:numRef>
          </c:val>
          <c:extLst>
            <c:ext xmlns:c16="http://schemas.microsoft.com/office/drawing/2014/chart" uri="{C3380CC4-5D6E-409C-BE32-E72D297353CC}">
              <c16:uniqueId val="{00000000-2FA8-41E3-AC87-1F03F5F1826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2FA8-41E3-AC87-1F03F5F1826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6F-4136-9303-4432775820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D76F-4136-9303-4432775820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63.48</c:v>
                </c:pt>
                <c:pt idx="1">
                  <c:v>149.47</c:v>
                </c:pt>
                <c:pt idx="2">
                  <c:v>128.38</c:v>
                </c:pt>
                <c:pt idx="3">
                  <c:v>148.61000000000001</c:v>
                </c:pt>
                <c:pt idx="4">
                  <c:v>189.4</c:v>
                </c:pt>
              </c:numCache>
            </c:numRef>
          </c:val>
          <c:extLst>
            <c:ext xmlns:c16="http://schemas.microsoft.com/office/drawing/2014/chart" uri="{C3380CC4-5D6E-409C-BE32-E72D297353CC}">
              <c16:uniqueId val="{00000000-126C-4FF9-9722-4D7CA9336E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126C-4FF9-9722-4D7CA9336E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2300.23</c:v>
                </c:pt>
                <c:pt idx="1">
                  <c:v>2051.46</c:v>
                </c:pt>
                <c:pt idx="2">
                  <c:v>2332.39</c:v>
                </c:pt>
                <c:pt idx="3">
                  <c:v>2597.58</c:v>
                </c:pt>
                <c:pt idx="4">
                  <c:v>2329.9499999999998</c:v>
                </c:pt>
              </c:numCache>
            </c:numRef>
          </c:val>
          <c:extLst>
            <c:ext xmlns:c16="http://schemas.microsoft.com/office/drawing/2014/chart" uri="{C3380CC4-5D6E-409C-BE32-E72D297353CC}">
              <c16:uniqueId val="{00000000-9F72-4C24-B3C7-1542CA665C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9F72-4C24-B3C7-1542CA665C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63.31</c:v>
                </c:pt>
                <c:pt idx="1">
                  <c:v>63.64</c:v>
                </c:pt>
                <c:pt idx="2">
                  <c:v>61.71</c:v>
                </c:pt>
                <c:pt idx="3">
                  <c:v>60.44</c:v>
                </c:pt>
                <c:pt idx="4">
                  <c:v>63.34</c:v>
                </c:pt>
              </c:numCache>
            </c:numRef>
          </c:val>
          <c:extLst>
            <c:ext xmlns:c16="http://schemas.microsoft.com/office/drawing/2014/chart" uri="{C3380CC4-5D6E-409C-BE32-E72D297353CC}">
              <c16:uniqueId val="{00000000-95AE-4BE8-A3F1-E275F9EBDD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5AE-4BE8-A3F1-E275F9EBDD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F6DB-424B-B9B2-BC1A340B61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F6DB-424B-B9B2-BC1A340B61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小牧市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149025</v>
      </c>
      <c r="AM8" s="41"/>
      <c r="AN8" s="41"/>
      <c r="AO8" s="41"/>
      <c r="AP8" s="41"/>
      <c r="AQ8" s="41"/>
      <c r="AR8" s="41"/>
      <c r="AS8" s="41"/>
      <c r="AT8" s="34">
        <f>データ!T6</f>
        <v>62.81</v>
      </c>
      <c r="AU8" s="34"/>
      <c r="AV8" s="34"/>
      <c r="AW8" s="34"/>
      <c r="AX8" s="34"/>
      <c r="AY8" s="34"/>
      <c r="AZ8" s="34"/>
      <c r="BA8" s="34"/>
      <c r="BB8" s="34">
        <f>データ!U6</f>
        <v>2372.63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72.02</v>
      </c>
      <c r="J10" s="34"/>
      <c r="K10" s="34"/>
      <c r="L10" s="34"/>
      <c r="M10" s="34"/>
      <c r="N10" s="34"/>
      <c r="O10" s="34"/>
      <c r="P10" s="34">
        <f>データ!P6</f>
        <v>0.86</v>
      </c>
      <c r="Q10" s="34"/>
      <c r="R10" s="34"/>
      <c r="S10" s="34"/>
      <c r="T10" s="34"/>
      <c r="U10" s="34"/>
      <c r="V10" s="34"/>
      <c r="W10" s="34">
        <f>データ!Q6</f>
        <v>77.930000000000007</v>
      </c>
      <c r="X10" s="34"/>
      <c r="Y10" s="34"/>
      <c r="Z10" s="34"/>
      <c r="AA10" s="34"/>
      <c r="AB10" s="34"/>
      <c r="AC10" s="34"/>
      <c r="AD10" s="41">
        <f>データ!R6</f>
        <v>1581</v>
      </c>
      <c r="AE10" s="41"/>
      <c r="AF10" s="41"/>
      <c r="AG10" s="41"/>
      <c r="AH10" s="41"/>
      <c r="AI10" s="41"/>
      <c r="AJ10" s="41"/>
      <c r="AK10" s="2"/>
      <c r="AL10" s="41">
        <f>データ!V6</f>
        <v>1282</v>
      </c>
      <c r="AM10" s="41"/>
      <c r="AN10" s="41"/>
      <c r="AO10" s="41"/>
      <c r="AP10" s="41"/>
      <c r="AQ10" s="41"/>
      <c r="AR10" s="41"/>
      <c r="AS10" s="41"/>
      <c r="AT10" s="34">
        <f>データ!W6</f>
        <v>0.37</v>
      </c>
      <c r="AU10" s="34"/>
      <c r="AV10" s="34"/>
      <c r="AW10" s="34"/>
      <c r="AX10" s="34"/>
      <c r="AY10" s="34"/>
      <c r="AZ10" s="34"/>
      <c r="BA10" s="34"/>
      <c r="BB10" s="34">
        <f>データ!X6</f>
        <v>3464.86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hqgbn0MaDd+WOtxov9EiUQt5byS/gXr4G/DWnQfRWqM6+PgzTFAokQJX3xZNQJsT2cTWppVVpNaHLGfE/ybw==" saltValue="GGGji4mJJ0Mkp2dbtKOZ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232190</v>
      </c>
      <c r="D6" s="19">
        <f t="shared" si="3"/>
        <v>46</v>
      </c>
      <c r="E6" s="19">
        <f t="shared" si="3"/>
        <v>17</v>
      </c>
      <c r="F6" s="19">
        <f t="shared" si="3"/>
        <v>4</v>
      </c>
      <c r="G6" s="19">
        <f t="shared" si="3"/>
        <v>0</v>
      </c>
      <c r="H6" s="19" t="str">
        <f t="shared" si="3"/>
        <v>愛知県　小牧市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72.02</v>
      </c>
      <c r="P6" s="20">
        <f t="shared" si="3"/>
        <v>0.86</v>
      </c>
      <c r="Q6" s="20">
        <f t="shared" si="3"/>
        <v>77.930000000000007</v>
      </c>
      <c r="R6" s="20">
        <f t="shared" si="3"/>
        <v>1581</v>
      </c>
      <c r="S6" s="20">
        <f t="shared" si="3"/>
        <v>149025</v>
      </c>
      <c r="T6" s="20">
        <f t="shared" si="3"/>
        <v>62.81</v>
      </c>
      <c r="U6" s="20">
        <f t="shared" si="3"/>
        <v>2372.63</v>
      </c>
      <c r="V6" s="20">
        <f t="shared" si="3"/>
        <v>1282</v>
      </c>
      <c r="W6" s="20">
        <f t="shared" si="3"/>
        <v>0.37</v>
      </c>
      <c r="X6" s="20">
        <f t="shared" si="3"/>
        <v>3464.86</v>
      </c>
      <c r="Y6" s="21">
        <f>IF(Y7="",NA(),Y7)</f>
        <v>94.84</v>
      </c>
      <c r="Z6" s="21">
        <f t="shared" ref="Z6:AH6" si="4">IF(Z7="",NA(),Z7)</f>
        <v>99.96</v>
      </c>
      <c r="AA6" s="21">
        <f t="shared" si="4"/>
        <v>99.98</v>
      </c>
      <c r="AB6" s="21">
        <f t="shared" si="4"/>
        <v>100</v>
      </c>
      <c r="AC6" s="21">
        <f t="shared" si="4"/>
        <v>101.42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63.48</v>
      </c>
      <c r="AV6" s="21">
        <f t="shared" ref="AV6:BD6" si="6">IF(AV7="",NA(),AV7)</f>
        <v>149.47</v>
      </c>
      <c r="AW6" s="21">
        <f t="shared" si="6"/>
        <v>128.38</v>
      </c>
      <c r="AX6" s="21">
        <f t="shared" si="6"/>
        <v>148.61000000000001</v>
      </c>
      <c r="AY6" s="21">
        <f t="shared" si="6"/>
        <v>189.4</v>
      </c>
      <c r="AZ6" s="21">
        <f t="shared" si="6"/>
        <v>44.24</v>
      </c>
      <c r="BA6" s="21">
        <f t="shared" si="6"/>
        <v>43.07</v>
      </c>
      <c r="BB6" s="21">
        <f t="shared" si="6"/>
        <v>45.42</v>
      </c>
      <c r="BC6" s="21">
        <f t="shared" si="6"/>
        <v>50.63</v>
      </c>
      <c r="BD6" s="21">
        <f t="shared" si="6"/>
        <v>53.28</v>
      </c>
      <c r="BE6" s="20" t="str">
        <f>IF(BE7="","",IF(BE7="-","【-】","【"&amp;SUBSTITUTE(TEXT(BE7,"#,##0.00"),"-","△")&amp;"】"))</f>
        <v>【50.90】</v>
      </c>
      <c r="BF6" s="21">
        <f>IF(BF7="",NA(),BF7)</f>
        <v>2300.23</v>
      </c>
      <c r="BG6" s="21">
        <f t="shared" ref="BG6:BO6" si="7">IF(BG7="",NA(),BG7)</f>
        <v>2051.46</v>
      </c>
      <c r="BH6" s="21">
        <f t="shared" si="7"/>
        <v>2332.39</v>
      </c>
      <c r="BI6" s="21">
        <f t="shared" si="7"/>
        <v>2597.58</v>
      </c>
      <c r="BJ6" s="21">
        <f t="shared" si="7"/>
        <v>2329.9499999999998</v>
      </c>
      <c r="BK6" s="21">
        <f t="shared" si="7"/>
        <v>1258.43</v>
      </c>
      <c r="BL6" s="21">
        <f t="shared" si="7"/>
        <v>1163.75</v>
      </c>
      <c r="BM6" s="21">
        <f t="shared" si="7"/>
        <v>1195.47</v>
      </c>
      <c r="BN6" s="21">
        <f t="shared" si="7"/>
        <v>1168.69</v>
      </c>
      <c r="BO6" s="21">
        <f t="shared" si="7"/>
        <v>1142.44</v>
      </c>
      <c r="BP6" s="20" t="str">
        <f>IF(BP7="","",IF(BP7="-","【-】","【"&amp;SUBSTITUTE(TEXT(BP7,"#,##0.00"),"-","△")&amp;"】"))</f>
        <v>【1,099.15】</v>
      </c>
      <c r="BQ6" s="21">
        <f>IF(BQ7="",NA(),BQ7)</f>
        <v>63.31</v>
      </c>
      <c r="BR6" s="21">
        <f t="shared" ref="BR6:BZ6" si="8">IF(BR7="",NA(),BR7)</f>
        <v>63.64</v>
      </c>
      <c r="BS6" s="21">
        <f t="shared" si="8"/>
        <v>61.71</v>
      </c>
      <c r="BT6" s="21">
        <f t="shared" si="8"/>
        <v>60.44</v>
      </c>
      <c r="BU6" s="21">
        <f t="shared" si="8"/>
        <v>63.34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65.92</v>
      </c>
      <c r="CY6" s="21">
        <f t="shared" ref="CY6:DG6" si="11">IF(CY7="",NA(),CY7)</f>
        <v>66.3</v>
      </c>
      <c r="CZ6" s="21">
        <f t="shared" si="11"/>
        <v>67.42</v>
      </c>
      <c r="DA6" s="21">
        <f t="shared" si="11"/>
        <v>68.66</v>
      </c>
      <c r="DB6" s="21">
        <f t="shared" si="11"/>
        <v>69.34</v>
      </c>
      <c r="DC6" s="21">
        <f t="shared" si="11"/>
        <v>84.19</v>
      </c>
      <c r="DD6" s="21">
        <f t="shared" si="11"/>
        <v>84.34</v>
      </c>
      <c r="DE6" s="21">
        <f t="shared" si="11"/>
        <v>84.34</v>
      </c>
      <c r="DF6" s="21">
        <f t="shared" si="11"/>
        <v>84.73</v>
      </c>
      <c r="DG6" s="21">
        <f t="shared" si="11"/>
        <v>84.21</v>
      </c>
      <c r="DH6" s="20" t="str">
        <f>IF(DH7="","",IF(DH7="-","【-】","【"&amp;SUBSTITUTE(TEXT(DH7,"#,##0.00"),"-","△")&amp;"】"))</f>
        <v>【86.31】</v>
      </c>
      <c r="DI6" s="21">
        <f>IF(DI7="",NA(),DI7)</f>
        <v>4.49</v>
      </c>
      <c r="DJ6" s="21">
        <f t="shared" ref="DJ6:DR6" si="12">IF(DJ7="",NA(),DJ7)</f>
        <v>6.81</v>
      </c>
      <c r="DK6" s="21">
        <f t="shared" si="12"/>
        <v>8.17</v>
      </c>
      <c r="DL6" s="21">
        <f t="shared" si="12"/>
        <v>9.7799999999999994</v>
      </c>
      <c r="DM6" s="21">
        <f t="shared" si="12"/>
        <v>10.85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1">
        <f t="shared" si="13"/>
        <v>5.27</v>
      </c>
      <c r="DW6" s="21">
        <f t="shared" si="13"/>
        <v>5</v>
      </c>
      <c r="DX6" s="21">
        <f t="shared" si="13"/>
        <v>5</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232190</v>
      </c>
      <c r="D7" s="23">
        <v>46</v>
      </c>
      <c r="E7" s="23">
        <v>17</v>
      </c>
      <c r="F7" s="23">
        <v>4</v>
      </c>
      <c r="G7" s="23">
        <v>0</v>
      </c>
      <c r="H7" s="23" t="s">
        <v>95</v>
      </c>
      <c r="I7" s="23" t="s">
        <v>96</v>
      </c>
      <c r="J7" s="23" t="s">
        <v>97</v>
      </c>
      <c r="K7" s="23" t="s">
        <v>98</v>
      </c>
      <c r="L7" s="23" t="s">
        <v>99</v>
      </c>
      <c r="M7" s="23" t="s">
        <v>100</v>
      </c>
      <c r="N7" s="24" t="s">
        <v>101</v>
      </c>
      <c r="O7" s="24">
        <v>72.02</v>
      </c>
      <c r="P7" s="24">
        <v>0.86</v>
      </c>
      <c r="Q7" s="24">
        <v>77.930000000000007</v>
      </c>
      <c r="R7" s="24">
        <v>1581</v>
      </c>
      <c r="S7" s="24">
        <v>149025</v>
      </c>
      <c r="T7" s="24">
        <v>62.81</v>
      </c>
      <c r="U7" s="24">
        <v>2372.63</v>
      </c>
      <c r="V7" s="24">
        <v>1282</v>
      </c>
      <c r="W7" s="24">
        <v>0.37</v>
      </c>
      <c r="X7" s="24">
        <v>3464.86</v>
      </c>
      <c r="Y7" s="24">
        <v>94.84</v>
      </c>
      <c r="Z7" s="24">
        <v>99.96</v>
      </c>
      <c r="AA7" s="24">
        <v>99.98</v>
      </c>
      <c r="AB7" s="24">
        <v>100</v>
      </c>
      <c r="AC7" s="24">
        <v>101.42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63.48</v>
      </c>
      <c r="AV7" s="24">
        <v>149.47</v>
      </c>
      <c r="AW7" s="24">
        <v>128.38</v>
      </c>
      <c r="AX7" s="24">
        <v>148.61000000000001</v>
      </c>
      <c r="AY7" s="24">
        <v>189.4</v>
      </c>
      <c r="AZ7" s="24">
        <v>44.24</v>
      </c>
      <c r="BA7" s="24">
        <v>43.07</v>
      </c>
      <c r="BB7" s="24">
        <v>45.42</v>
      </c>
      <c r="BC7" s="24">
        <v>50.63</v>
      </c>
      <c r="BD7" s="24">
        <v>53.28</v>
      </c>
      <c r="BE7" s="24">
        <v>50.9</v>
      </c>
      <c r="BF7" s="24">
        <v>2300.23</v>
      </c>
      <c r="BG7" s="24">
        <v>2051.46</v>
      </c>
      <c r="BH7" s="24">
        <v>2332.39</v>
      </c>
      <c r="BI7" s="24">
        <v>2597.58</v>
      </c>
      <c r="BJ7" s="24">
        <v>2329.9499999999998</v>
      </c>
      <c r="BK7" s="24">
        <v>1258.43</v>
      </c>
      <c r="BL7" s="24">
        <v>1163.75</v>
      </c>
      <c r="BM7" s="24">
        <v>1195.47</v>
      </c>
      <c r="BN7" s="24">
        <v>1168.69</v>
      </c>
      <c r="BO7" s="24">
        <v>1142.44</v>
      </c>
      <c r="BP7" s="24">
        <v>1099.1500000000001</v>
      </c>
      <c r="BQ7" s="24">
        <v>63.31</v>
      </c>
      <c r="BR7" s="24">
        <v>63.64</v>
      </c>
      <c r="BS7" s="24">
        <v>61.71</v>
      </c>
      <c r="BT7" s="24">
        <v>60.44</v>
      </c>
      <c r="BU7" s="24">
        <v>63.34</v>
      </c>
      <c r="BV7" s="24">
        <v>73.36</v>
      </c>
      <c r="BW7" s="24">
        <v>72.599999999999994</v>
      </c>
      <c r="BX7" s="24">
        <v>69.430000000000007</v>
      </c>
      <c r="BY7" s="24">
        <v>70.709999999999994</v>
      </c>
      <c r="BZ7" s="24">
        <v>66.63</v>
      </c>
      <c r="CA7" s="24">
        <v>72.92</v>
      </c>
      <c r="CB7" s="24">
        <v>150</v>
      </c>
      <c r="CC7" s="24">
        <v>150</v>
      </c>
      <c r="CD7" s="24">
        <v>150</v>
      </c>
      <c r="CE7" s="24">
        <v>150</v>
      </c>
      <c r="CF7" s="24">
        <v>150</v>
      </c>
      <c r="CG7" s="24">
        <v>224.88</v>
      </c>
      <c r="CH7" s="24">
        <v>228.64</v>
      </c>
      <c r="CI7" s="24">
        <v>239.46</v>
      </c>
      <c r="CJ7" s="24">
        <v>233.15</v>
      </c>
      <c r="CK7" s="24">
        <v>252.17</v>
      </c>
      <c r="CL7" s="24">
        <v>225.78</v>
      </c>
      <c r="CM7" s="24" t="s">
        <v>101</v>
      </c>
      <c r="CN7" s="24" t="s">
        <v>101</v>
      </c>
      <c r="CO7" s="24" t="s">
        <v>101</v>
      </c>
      <c r="CP7" s="24" t="s">
        <v>101</v>
      </c>
      <c r="CQ7" s="24" t="s">
        <v>101</v>
      </c>
      <c r="CR7" s="24">
        <v>42.4</v>
      </c>
      <c r="CS7" s="24">
        <v>42.28</v>
      </c>
      <c r="CT7" s="24">
        <v>41.06</v>
      </c>
      <c r="CU7" s="24">
        <v>42.09</v>
      </c>
      <c r="CV7" s="24">
        <v>42.15</v>
      </c>
      <c r="CW7" s="24">
        <v>43.17</v>
      </c>
      <c r="CX7" s="24">
        <v>65.92</v>
      </c>
      <c r="CY7" s="24">
        <v>66.3</v>
      </c>
      <c r="CZ7" s="24">
        <v>67.42</v>
      </c>
      <c r="DA7" s="24">
        <v>68.66</v>
      </c>
      <c r="DB7" s="24">
        <v>69.34</v>
      </c>
      <c r="DC7" s="24">
        <v>84.19</v>
      </c>
      <c r="DD7" s="24">
        <v>84.34</v>
      </c>
      <c r="DE7" s="24">
        <v>84.34</v>
      </c>
      <c r="DF7" s="24">
        <v>84.73</v>
      </c>
      <c r="DG7" s="24">
        <v>84.21</v>
      </c>
      <c r="DH7" s="24">
        <v>86.31</v>
      </c>
      <c r="DI7" s="24">
        <v>4.49</v>
      </c>
      <c r="DJ7" s="24">
        <v>6.81</v>
      </c>
      <c r="DK7" s="24">
        <v>8.17</v>
      </c>
      <c r="DL7" s="24">
        <v>9.7799999999999994</v>
      </c>
      <c r="DM7" s="24">
        <v>10.85</v>
      </c>
      <c r="DN7" s="24">
        <v>21.36</v>
      </c>
      <c r="DO7" s="24">
        <v>22.79</v>
      </c>
      <c r="DP7" s="24">
        <v>24.8</v>
      </c>
      <c r="DQ7" s="24">
        <v>26.77</v>
      </c>
      <c r="DR7" s="24">
        <v>27.46</v>
      </c>
      <c r="DS7" s="24">
        <v>30.82</v>
      </c>
      <c r="DT7" s="24">
        <v>0</v>
      </c>
      <c r="DU7" s="24">
        <v>0</v>
      </c>
      <c r="DV7" s="24">
        <v>5.27</v>
      </c>
      <c r="DW7" s="24">
        <v>5</v>
      </c>
      <c r="DX7" s="24">
        <v>5</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2026-01-15T03:00:59Z</cp:lastPrinted>
  <dcterms:created xsi:type="dcterms:W3CDTF">2025-12-23T06:12:04Z</dcterms:created>
  <dcterms:modified xsi:type="dcterms:W3CDTF">2026-02-17T06:53:13Z</dcterms:modified>
  <cp:category/>
</cp:coreProperties>
</file>