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068\Desktop\"/>
    </mc:Choice>
  </mc:AlternateContent>
  <bookViews>
    <workbookView xWindow="2580" yWindow="210" windowWidth="15360" windowHeight="8760" tabRatio="800" activeTab="2"/>
  </bookViews>
  <sheets>
    <sheet name="加算別紙2" sheetId="13" r:id="rId1"/>
    <sheet name="別紙2－1" sheetId="23" r:id="rId2"/>
    <sheet name="(参考）別添2－1－1" sheetId="24" r:id="rId3"/>
  </sheets>
  <definedNames>
    <definedName name="_xlnm._FilterDatabase" localSheetId="1" hidden="1">'別紙2－1'!$B$16:$AF$29</definedName>
    <definedName name="_xlnm.Print_Area" localSheetId="2">'(参考）別添2－1－1'!$A$1:$T$28</definedName>
    <definedName name="_xlnm.Print_Area" localSheetId="0">加算別紙2!$A$1:$AB$26</definedName>
    <definedName name="_xlnm.Print_Area" localSheetId="1">'別紙2－1'!$A$1:$AG$78</definedName>
    <definedName name="_xlnm.Print_Titles" localSheetId="0">加算別紙2!$1:$4</definedName>
  </definedNames>
  <calcPr calcId="162913"/>
</workbook>
</file>

<file path=xl/calcChain.xml><?xml version="1.0" encoding="utf-8"?>
<calcChain xmlns="http://schemas.openxmlformats.org/spreadsheetml/2006/main">
  <c r="J27" i="24" l="1"/>
  <c r="R17" i="24"/>
  <c r="R19" i="24" s="1"/>
  <c r="Q17" i="24"/>
  <c r="Q19" i="24" s="1"/>
  <c r="P17" i="24"/>
  <c r="P19" i="24" s="1"/>
  <c r="O17" i="24"/>
  <c r="O19" i="24" s="1"/>
  <c r="N17" i="24"/>
  <c r="N19" i="24" s="1"/>
  <c r="M17" i="24"/>
  <c r="M19" i="24" s="1"/>
  <c r="L17" i="24"/>
  <c r="L19" i="24" s="1"/>
  <c r="K17" i="24"/>
  <c r="K19" i="24" s="1"/>
  <c r="J17" i="24"/>
  <c r="J19" i="24" s="1"/>
  <c r="I17" i="24"/>
  <c r="I19" i="24" s="1"/>
  <c r="H17" i="24"/>
  <c r="H19" i="24" s="1"/>
  <c r="G17" i="24"/>
  <c r="G19" i="24" s="1"/>
  <c r="P7" i="24"/>
  <c r="W75" i="23"/>
  <c r="L75" i="23"/>
  <c r="W74" i="23"/>
  <c r="L74" i="23"/>
  <c r="W73" i="23"/>
  <c r="L73" i="23"/>
  <c r="W72" i="23"/>
  <c r="L72" i="23"/>
  <c r="W71" i="23"/>
  <c r="L71" i="23"/>
  <c r="W70" i="23"/>
  <c r="L70" i="23"/>
  <c r="W69" i="23"/>
  <c r="L69" i="23"/>
  <c r="W68" i="23"/>
  <c r="L68" i="23"/>
  <c r="W67" i="23"/>
  <c r="L67" i="23"/>
  <c r="W66" i="23"/>
  <c r="L66" i="23"/>
  <c r="W65" i="23"/>
  <c r="L65" i="23"/>
  <c r="W64" i="23"/>
  <c r="L64" i="23"/>
  <c r="W63" i="23"/>
  <c r="L63" i="23"/>
  <c r="W62" i="23"/>
  <c r="L62" i="23"/>
  <c r="W61" i="23"/>
  <c r="L61" i="23"/>
  <c r="W60" i="23"/>
  <c r="L60" i="23"/>
  <c r="L59" i="23"/>
  <c r="L58" i="23"/>
  <c r="Q57" i="23"/>
  <c r="W59" i="23" s="1"/>
  <c r="L57" i="23"/>
  <c r="L42" i="23"/>
  <c r="AA41" i="23"/>
  <c r="L41" i="23"/>
  <c r="U40" i="23"/>
  <c r="AA42" i="23" s="1"/>
  <c r="L40" i="23"/>
  <c r="U39" i="23"/>
  <c r="L39" i="23"/>
  <c r="AA38" i="23"/>
  <c r="U38" i="23"/>
  <c r="AA40" i="23" s="1"/>
  <c r="L38" i="23"/>
  <c r="U37" i="23"/>
  <c r="AA39" i="23" s="1"/>
  <c r="L37" i="23"/>
  <c r="U36" i="23"/>
  <c r="L36" i="23"/>
  <c r="U35" i="23"/>
  <c r="AA37" i="23" s="1"/>
  <c r="Q35" i="23"/>
  <c r="L35" i="23"/>
  <c r="AJ21" i="23"/>
  <c r="AI21" i="23"/>
  <c r="H21" i="23"/>
  <c r="H20" i="23"/>
  <c r="AI19" i="23"/>
  <c r="AJ19" i="23" s="1"/>
  <c r="AI17" i="23"/>
  <c r="AJ3" i="23"/>
  <c r="AJ9" i="23" s="1"/>
  <c r="S19" i="24" l="1"/>
  <c r="S20" i="24"/>
  <c r="S21" i="24" s="1"/>
</calcChain>
</file>

<file path=xl/comments1.xml><?xml version="1.0" encoding="utf-8"?>
<comments xmlns="http://schemas.openxmlformats.org/spreadsheetml/2006/main">
  <authors>
    <author>伊藤 和也 12098</author>
  </authors>
  <commentList>
    <comment ref="A2" authorId="0" shapeId="0">
      <text>
        <r>
          <rPr>
            <b/>
            <sz val="9"/>
            <color indexed="81"/>
            <rFont val="ＭＳ Ｐゴシック"/>
            <family val="3"/>
            <charset val="128"/>
          </rPr>
          <t>該当のページのみ印刷をしてください。</t>
        </r>
      </text>
    </comment>
  </commentList>
</comments>
</file>

<file path=xl/sharedStrings.xml><?xml version="1.0" encoding="utf-8"?>
<sst xmlns="http://schemas.openxmlformats.org/spreadsheetml/2006/main" count="149" uniqueCount="133">
  <si>
    <t>事業所名</t>
    <rPh sb="0" eb="3">
      <t>ジギョウショ</t>
    </rPh>
    <rPh sb="3" eb="4">
      <t>メイ</t>
    </rPh>
    <phoneticPr fontId="3"/>
  </si>
  <si>
    <t>氏名</t>
    <rPh sb="0" eb="2">
      <t>シメイ</t>
    </rPh>
    <phoneticPr fontId="3"/>
  </si>
  <si>
    <t>①管理栄養士を事業所職員として配置</t>
    <rPh sb="1" eb="3">
      <t>カンリ</t>
    </rPh>
    <rPh sb="3" eb="6">
      <t>エイヨウシ</t>
    </rPh>
    <rPh sb="7" eb="10">
      <t>ジギョウショ</t>
    </rPh>
    <rPh sb="10" eb="12">
      <t>ショクイン</t>
    </rPh>
    <rPh sb="15" eb="17">
      <t>ハイチ</t>
    </rPh>
    <phoneticPr fontId="3"/>
  </si>
  <si>
    <t>②他の介護事業所、医療機関との連携により配置</t>
    <rPh sb="1" eb="2">
      <t>タ</t>
    </rPh>
    <rPh sb="3" eb="5">
      <t>カイゴ</t>
    </rPh>
    <rPh sb="5" eb="8">
      <t>ジギョウショ</t>
    </rPh>
    <rPh sb="9" eb="11">
      <t>イリョウ</t>
    </rPh>
    <rPh sb="11" eb="13">
      <t>キカン</t>
    </rPh>
    <rPh sb="15" eb="17">
      <t>レンケイ</t>
    </rPh>
    <rPh sb="20" eb="22">
      <t>ハイチ</t>
    </rPh>
    <phoneticPr fontId="3"/>
  </si>
  <si>
    <t>連携先名</t>
    <rPh sb="0" eb="2">
      <t>レンケイ</t>
    </rPh>
    <rPh sb="2" eb="3">
      <t>サキ</t>
    </rPh>
    <rPh sb="3" eb="4">
      <t>メイ</t>
    </rPh>
    <phoneticPr fontId="3"/>
  </si>
  <si>
    <t>言語聴覚士、歯科衛生士又は看護職員</t>
    <phoneticPr fontId="3"/>
  </si>
  <si>
    <t>○</t>
    <phoneticPr fontId="3"/>
  </si>
  <si>
    <t>・</t>
    <phoneticPr fontId="3"/>
  </si>
  <si>
    <t>【添付書類】</t>
    <phoneticPr fontId="3"/>
  </si>
  <si>
    <t>当該職員の資格証の写し（管理栄養士）</t>
    <rPh sb="0" eb="2">
      <t>トウガイ</t>
    </rPh>
    <rPh sb="2" eb="4">
      <t>ショクイン</t>
    </rPh>
    <rPh sb="5" eb="7">
      <t>シカク</t>
    </rPh>
    <rPh sb="7" eb="8">
      <t>アカシ</t>
    </rPh>
    <rPh sb="9" eb="10">
      <t>ウツ</t>
    </rPh>
    <rPh sb="12" eb="14">
      <t>カンリ</t>
    </rPh>
    <rPh sb="14" eb="17">
      <t>エイヨウシ</t>
    </rPh>
    <phoneticPr fontId="3"/>
  </si>
  <si>
    <t>加算算定開始月の勤務表</t>
    <rPh sb="0" eb="2">
      <t>カサン</t>
    </rPh>
    <rPh sb="2" eb="4">
      <t>サンテイ</t>
    </rPh>
    <rPh sb="4" eb="6">
      <t>カイシ</t>
    </rPh>
    <rPh sb="6" eb="7">
      <t>ツキ</t>
    </rPh>
    <rPh sb="8" eb="10">
      <t>キンム</t>
    </rPh>
    <rPh sb="10" eb="11">
      <t>ヒョウ</t>
    </rPh>
    <phoneticPr fontId="3"/>
  </si>
  <si>
    <t>・</t>
    <phoneticPr fontId="3"/>
  </si>
  <si>
    <t>・</t>
    <phoneticPr fontId="3"/>
  </si>
  <si>
    <t>連携先との契約書等の写し</t>
    <rPh sb="0" eb="2">
      <t>レンケイ</t>
    </rPh>
    <rPh sb="2" eb="3">
      <t>サキ</t>
    </rPh>
    <rPh sb="5" eb="7">
      <t>ケイヤク</t>
    </rPh>
    <rPh sb="7" eb="8">
      <t>ショ</t>
    </rPh>
    <rPh sb="8" eb="9">
      <t>トウ</t>
    </rPh>
    <rPh sb="10" eb="11">
      <t>ウツ</t>
    </rPh>
    <phoneticPr fontId="3"/>
  </si>
  <si>
    <t>当該職員の資格証の写し</t>
    <rPh sb="0" eb="2">
      <t>トウガイ</t>
    </rPh>
    <rPh sb="2" eb="4">
      <t>ショクイン</t>
    </rPh>
    <rPh sb="5" eb="7">
      <t>シカク</t>
    </rPh>
    <rPh sb="7" eb="8">
      <t>アカシ</t>
    </rPh>
    <rPh sb="9" eb="10">
      <t>ウツ</t>
    </rPh>
    <phoneticPr fontId="3"/>
  </si>
  <si>
    <t>加算算定開始月の勤務表</t>
    <phoneticPr fontId="3"/>
  </si>
  <si>
    <t>各種加算体制届出書（認知症対応型通所介護）</t>
    <rPh sb="0" eb="2">
      <t>カクシュ</t>
    </rPh>
    <rPh sb="2" eb="4">
      <t>カサン</t>
    </rPh>
    <rPh sb="4" eb="6">
      <t>タイセイ</t>
    </rPh>
    <rPh sb="6" eb="9">
      <t>トドケデショ</t>
    </rPh>
    <phoneticPr fontId="3"/>
  </si>
  <si>
    <t>口腔機能向上加算</t>
    <rPh sb="6" eb="8">
      <t>カサン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</si>
  <si>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0"/>
  </si>
  <si>
    <t>　　　　　サービス種別　　　　　　　　現在⇒</t>
    <rPh sb="9" eb="11">
      <t>シュベツ</t>
    </rPh>
    <rPh sb="19" eb="21">
      <t>ゲンザイ</t>
    </rPh>
    <phoneticPr fontId="3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</si>
  <si>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0"/>
  </si>
  <si>
    <t>通所介護</t>
    <rPh sb="0" eb="2">
      <t>ツウショ</t>
    </rPh>
    <rPh sb="2" eb="4">
      <t>カイゴ</t>
    </rPh>
    <phoneticPr fontId="30"/>
  </si>
  <si>
    <t>通所リハビリテーション</t>
    <rPh sb="0" eb="2">
      <t>ツウショ</t>
    </rPh>
    <phoneticPr fontId="30"/>
  </si>
  <si>
    <t>地域密着型通所介護</t>
    <rPh sb="0" eb="2">
      <t>チイキ</t>
    </rPh>
    <rPh sb="2" eb="5">
      <t>ミッチャクガタ</t>
    </rPh>
    <rPh sb="5" eb="7">
      <t>ツウショ</t>
    </rPh>
    <rPh sb="7" eb="9">
      <t>カイゴ</t>
    </rPh>
    <phoneticPr fontId="30"/>
  </si>
  <si>
    <t>認知症対応型通所介護</t>
    <rPh sb="0" eb="3">
      <t>ニンチショウ</t>
    </rPh>
    <rPh sb="3" eb="6">
      <t>タイオウガタ</t>
    </rPh>
    <rPh sb="6" eb="8">
      <t>ツウショ</t>
    </rPh>
    <rPh sb="8" eb="10">
      <t>カイゴ</t>
    </rPh>
    <phoneticPr fontId="30"/>
  </si>
  <si>
    <t>介護予防認知症対応型通所介護</t>
    <rPh sb="0" eb="2">
      <t>カイゴ</t>
    </rPh>
    <rPh sb="2" eb="4">
      <t>ヨボウ</t>
    </rPh>
    <rPh sb="4" eb="7">
      <t>ニンチショウ</t>
    </rPh>
    <rPh sb="7" eb="10">
      <t>タイオウガタ</t>
    </rPh>
    <rPh sb="10" eb="12">
      <t>ツウショ</t>
    </rPh>
    <rPh sb="12" eb="14">
      <t>カイゴ</t>
    </rPh>
    <phoneticPr fontId="30"/>
  </si>
  <si>
    <t>（１）　事業所基本情報</t>
    <rPh sb="4" eb="7">
      <t>ジギョウショ</t>
    </rPh>
    <rPh sb="7" eb="9">
      <t>キホン</t>
    </rPh>
    <rPh sb="9" eb="11">
      <t>ジョウホウ</t>
    </rPh>
    <phoneticPr fontId="30"/>
  </si>
  <si>
    <t>規模区分　　　　現在⇒</t>
    <rPh sb="8" eb="10">
      <t>ゲンザイ</t>
    </rPh>
    <phoneticPr fontId="30"/>
  </si>
  <si>
    <t>事業所番号</t>
    <rPh sb="0" eb="3">
      <t>ジギョウショ</t>
    </rPh>
    <rPh sb="3" eb="5">
      <t>バンゴウ</t>
    </rPh>
    <phoneticPr fontId="30"/>
  </si>
  <si>
    <t>事業所名</t>
    <rPh sb="0" eb="3">
      <t>ジギョウショ</t>
    </rPh>
    <rPh sb="3" eb="4">
      <t>メイ</t>
    </rPh>
    <phoneticPr fontId="30"/>
  </si>
  <si>
    <t>通常規模型</t>
    <rPh sb="0" eb="2">
      <t>ツウジョウ</t>
    </rPh>
    <rPh sb="2" eb="4">
      <t>キボ</t>
    </rPh>
    <rPh sb="4" eb="5">
      <t>ガタ</t>
    </rPh>
    <phoneticPr fontId="30"/>
  </si>
  <si>
    <t>担当者氏名</t>
    <rPh sb="0" eb="3">
      <t>タントウシャ</t>
    </rPh>
    <rPh sb="3" eb="5">
      <t>シメイ</t>
    </rPh>
    <phoneticPr fontId="30"/>
  </si>
  <si>
    <t>電話番号</t>
    <rPh sb="0" eb="2">
      <t>デンワ</t>
    </rPh>
    <rPh sb="2" eb="4">
      <t>バンゴウ</t>
    </rPh>
    <phoneticPr fontId="30"/>
  </si>
  <si>
    <t>大規模型Ⅰ</t>
    <rPh sb="0" eb="3">
      <t>ダイキボ</t>
    </rPh>
    <rPh sb="3" eb="4">
      <t>ガタ</t>
    </rPh>
    <phoneticPr fontId="30"/>
  </si>
  <si>
    <t>サービス種別</t>
    <rPh sb="4" eb="6">
      <t>シュベツ</t>
    </rPh>
    <phoneticPr fontId="30"/>
  </si>
  <si>
    <t>規模区分</t>
    <rPh sb="0" eb="2">
      <t>キボ</t>
    </rPh>
    <rPh sb="2" eb="4">
      <t>クブン</t>
    </rPh>
    <phoneticPr fontId="30"/>
  </si>
  <si>
    <t>大規模型Ⅱ</t>
    <rPh sb="0" eb="3">
      <t>ダイキボ</t>
    </rPh>
    <rPh sb="3" eb="4">
      <t>ガタ</t>
    </rPh>
    <phoneticPr fontId="3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</si>
  <si>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0"/>
  </si>
  <si>
    <t>（２）　加算算定・特例適用の届出</t>
    <rPh sb="4" eb="6">
      <t>カサン</t>
    </rPh>
    <rPh sb="6" eb="8">
      <t>サンテイ</t>
    </rPh>
    <rPh sb="9" eb="11">
      <t>トクレイ</t>
    </rPh>
    <rPh sb="11" eb="13">
      <t>テキヨウ</t>
    </rPh>
    <rPh sb="14" eb="16">
      <t>トドケデ</t>
    </rPh>
    <phoneticPr fontId="30"/>
  </si>
  <si>
    <t>減少月</t>
    <rPh sb="0" eb="2">
      <t>ゲンショウ</t>
    </rPh>
    <rPh sb="2" eb="3">
      <t>ツキ</t>
    </rPh>
    <phoneticPr fontId="30"/>
  </si>
  <si>
    <t>利用延人員数の減少が生じた月</t>
    <rPh sb="0" eb="2">
      <t>リヨウ</t>
    </rPh>
    <rPh sb="2" eb="5">
      <t>ノベジンイン</t>
    </rPh>
    <rPh sb="5" eb="6">
      <t>スウ</t>
    </rPh>
    <rPh sb="7" eb="9">
      <t>ゲンショウ</t>
    </rPh>
    <rPh sb="10" eb="11">
      <t>ショウ</t>
    </rPh>
    <rPh sb="13" eb="14">
      <t>ツキ</t>
    </rPh>
    <phoneticPr fontId="30"/>
  </si>
  <si>
    <t>令和</t>
    <rPh sb="0" eb="2">
      <t>レイワ</t>
    </rPh>
    <phoneticPr fontId="30"/>
  </si>
  <si>
    <t>年</t>
    <rPh sb="0" eb="1">
      <t>ネン</t>
    </rPh>
    <phoneticPr fontId="30"/>
  </si>
  <si>
    <t>月</t>
    <rPh sb="0" eb="1">
      <t>ガツ</t>
    </rPh>
    <phoneticPr fontId="3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</si>
  <si>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0"/>
  </si>
  <si>
    <t>人</t>
    <rPh sb="0" eb="1">
      <t>ニン</t>
    </rPh>
    <phoneticPr fontId="30"/>
  </si>
  <si>
    <t>減少率（小数）</t>
    <rPh sb="0" eb="3">
      <t>ゲンショウリツ</t>
    </rPh>
    <rPh sb="4" eb="6">
      <t>ショウスウ</t>
    </rPh>
    <phoneticPr fontId="30"/>
  </si>
  <si>
    <t>減少率</t>
    <rPh sb="0" eb="3">
      <t>ゲンショウリツ</t>
    </rPh>
    <phoneticPr fontId="30"/>
  </si>
  <si>
    <t>利用延人員数の減少が生じた月の前年度の１月当たりの平均利用延人員数</t>
  </si>
  <si>
    <t>加算算定の可否</t>
    <rPh sb="5" eb="7">
      <t>カヒ</t>
    </rPh>
    <phoneticPr fontId="30"/>
  </si>
  <si>
    <t>規模特例の可否↓</t>
    <rPh sb="0" eb="2">
      <t>キボ</t>
    </rPh>
    <rPh sb="2" eb="4">
      <t>トクレイ</t>
    </rPh>
    <rPh sb="5" eb="7">
      <t>カヒ</t>
    </rPh>
    <phoneticPr fontId="30"/>
  </si>
  <si>
    <t>↓R3.４月以降</t>
    <rPh sb="5" eb="6">
      <t>ガツ</t>
    </rPh>
    <rPh sb="6" eb="8">
      <t>イコウ</t>
    </rPh>
    <phoneticPr fontId="30"/>
  </si>
  <si>
    <t>特例適用の可否</t>
    <rPh sb="0" eb="2">
      <t>トクレイ</t>
    </rPh>
    <rPh sb="2" eb="4">
      <t>テキヨウ</t>
    </rPh>
    <rPh sb="5" eb="7">
      <t>カヒ</t>
    </rPh>
    <phoneticPr fontId="30"/>
  </si>
  <si>
    <t>加算算定事業所のみ</t>
    <rPh sb="0" eb="2">
      <t>カサン</t>
    </rPh>
    <rPh sb="2" eb="4">
      <t>サンテイ</t>
    </rPh>
    <rPh sb="4" eb="7">
      <t>ジギョウショ</t>
    </rPh>
    <phoneticPr fontId="3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</si>
  <si>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0"/>
  </si>
  <si>
    <t>（３）　加算算定後の各月の利用延人員数の確認</t>
    <rPh sb="10" eb="11">
      <t>カク</t>
    </rPh>
    <rPh sb="11" eb="12">
      <t>ツキ</t>
    </rPh>
    <rPh sb="13" eb="15">
      <t>リヨウ</t>
    </rPh>
    <rPh sb="15" eb="18">
      <t>ノベジンイン</t>
    </rPh>
    <rPh sb="18" eb="19">
      <t>スウ</t>
    </rPh>
    <rPh sb="20" eb="22">
      <t>カクニン</t>
    </rPh>
    <phoneticPr fontId="30"/>
  </si>
  <si>
    <t>年月</t>
    <rPh sb="0" eb="2">
      <t>ネンゲツ</t>
    </rPh>
    <phoneticPr fontId="30"/>
  </si>
  <si>
    <t>各月の
利用延人員数</t>
    <rPh sb="0" eb="2">
      <t>カクツキ</t>
    </rPh>
    <rPh sb="4" eb="6">
      <t>リヨウ</t>
    </rPh>
    <rPh sb="6" eb="9">
      <t>ノベジンイン</t>
    </rPh>
    <rPh sb="9" eb="10">
      <t>スウ</t>
    </rPh>
    <phoneticPr fontId="30"/>
  </si>
  <si>
    <t>減少割合</t>
    <rPh sb="0" eb="2">
      <t>ゲンショウ</t>
    </rPh>
    <rPh sb="2" eb="4">
      <t>ワリアイ</t>
    </rPh>
    <phoneticPr fontId="30"/>
  </si>
  <si>
    <t>加算
算定の可否</t>
    <rPh sb="0" eb="2">
      <t>カサン</t>
    </rPh>
    <rPh sb="3" eb="5">
      <t>サンテイ</t>
    </rPh>
    <rPh sb="6" eb="8">
      <t>カヒ</t>
    </rPh>
    <phoneticPr fontId="30"/>
  </si>
  <si>
    <t>加算算定届提出月</t>
    <rPh sb="4" eb="5">
      <t>トドケ</t>
    </rPh>
    <rPh sb="5" eb="7">
      <t>テイシュツ</t>
    </rPh>
    <rPh sb="7" eb="8">
      <t>ツキ</t>
    </rPh>
    <phoneticPr fontId="30"/>
  </si>
  <si>
    <t>加算算定開始月</t>
    <rPh sb="4" eb="6">
      <t>カイシ</t>
    </rPh>
    <rPh sb="6" eb="7">
      <t>ツキ</t>
    </rPh>
    <phoneticPr fontId="30"/>
  </si>
  <si>
    <t>加算延長判断月</t>
    <rPh sb="0" eb="2">
      <t>カサン</t>
    </rPh>
    <rPh sb="2" eb="4">
      <t>エンチョウ</t>
    </rPh>
    <rPh sb="4" eb="6">
      <t>ハンダン</t>
    </rPh>
    <rPh sb="6" eb="7">
      <t>ツキ</t>
    </rPh>
    <phoneticPr fontId="30"/>
  </si>
  <si>
    <t>加算終了／延長届提出月</t>
    <rPh sb="0" eb="2">
      <t>カサン</t>
    </rPh>
    <rPh sb="2" eb="4">
      <t>シュウリョウ</t>
    </rPh>
    <rPh sb="5" eb="8">
      <t>エンチョウトドケ</t>
    </rPh>
    <rPh sb="8" eb="10">
      <t>テイシュツ</t>
    </rPh>
    <rPh sb="10" eb="11">
      <t>ツキ</t>
    </rPh>
    <phoneticPr fontId="30"/>
  </si>
  <si>
    <t>減少の
２か月後
に算定
開始</t>
    <rPh sb="0" eb="2">
      <t>ゲンショウ</t>
    </rPh>
    <rPh sb="6" eb="7">
      <t>ゲツ</t>
    </rPh>
    <rPh sb="7" eb="8">
      <t>アト</t>
    </rPh>
    <rPh sb="10" eb="12">
      <t>サンテイ</t>
    </rPh>
    <rPh sb="13" eb="15">
      <t>カイシ</t>
    </rPh>
    <phoneticPr fontId="30"/>
  </si>
  <si>
    <t>延長適用開始月</t>
    <rPh sb="0" eb="2">
      <t>エンチョウ</t>
    </rPh>
    <rPh sb="2" eb="4">
      <t>テキヨウ</t>
    </rPh>
    <rPh sb="4" eb="6">
      <t>カイシ</t>
    </rPh>
    <rPh sb="6" eb="7">
      <t>ツキ</t>
    </rPh>
    <phoneticPr fontId="30"/>
  </si>
  <si>
    <t>延長適用終了月</t>
    <rPh sb="0" eb="2">
      <t>エンチョウ</t>
    </rPh>
    <rPh sb="2" eb="4">
      <t>テキヨウ</t>
    </rPh>
    <rPh sb="4" eb="6">
      <t>シュウリョウ</t>
    </rPh>
    <rPh sb="6" eb="7">
      <t>ツキ</t>
    </rPh>
    <phoneticPr fontId="3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</si>
  <si>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0"/>
  </si>
  <si>
    <t>加算算定事業所であって、（３）オレンジセルに「可」が表示された事業所のみ</t>
    <rPh sb="4" eb="7">
      <t>ジギョウショ</t>
    </rPh>
    <rPh sb="23" eb="24">
      <t>カ</t>
    </rPh>
    <rPh sb="26" eb="28">
      <t>ヒョウジ</t>
    </rPh>
    <rPh sb="31" eb="34">
      <t>ジギョウショ</t>
    </rPh>
    <phoneticPr fontId="30"/>
  </si>
  <si>
    <t>※ 加算算定開始後に記入してください。</t>
    <rPh sb="6" eb="8">
      <t>カイシ</t>
    </rPh>
    <rPh sb="8" eb="9">
      <t>アト</t>
    </rPh>
    <rPh sb="10" eb="12">
      <t>キニュウ</t>
    </rPh>
    <phoneticPr fontId="30"/>
  </si>
  <si>
    <t>（４）　加算算定の延長の届出</t>
    <rPh sb="9" eb="11">
      <t>エンチョウ</t>
    </rPh>
    <rPh sb="12" eb="14">
      <t>トドケデ</t>
    </rPh>
    <phoneticPr fontId="30"/>
  </si>
  <si>
    <t>加算算定の延長を求める理由</t>
    <rPh sb="0" eb="2">
      <t>カサン</t>
    </rPh>
    <rPh sb="2" eb="4">
      <t>サンテイ</t>
    </rPh>
    <rPh sb="5" eb="7">
      <t>エンチョウ</t>
    </rPh>
    <rPh sb="8" eb="9">
      <t>モト</t>
    </rPh>
    <rPh sb="11" eb="13">
      <t>リユウ</t>
    </rPh>
    <phoneticPr fontId="3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</si>
  <si>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</si>
  <si>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0"/>
  </si>
  <si>
    <t>特例適用事業所のみ</t>
    <rPh sb="0" eb="2">
      <t>トクレイ</t>
    </rPh>
    <rPh sb="2" eb="4">
      <t>テキヨウ</t>
    </rPh>
    <rPh sb="4" eb="7">
      <t>ジギョウショ</t>
    </rPh>
    <phoneticPr fontId="3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</si>
  <si>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</si>
  <si>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0"/>
  </si>
  <si>
    <t>特例
適用の可否</t>
    <rPh sb="0" eb="2">
      <t>トクレイ</t>
    </rPh>
    <rPh sb="3" eb="5">
      <t>テキヨウ</t>
    </rPh>
    <rPh sb="6" eb="8">
      <t>カヒ</t>
    </rPh>
    <phoneticPr fontId="30"/>
  </si>
  <si>
    <t>特例適用届提出月</t>
    <rPh sb="0" eb="2">
      <t>トクレイ</t>
    </rPh>
    <rPh sb="2" eb="4">
      <t>テキヨウ</t>
    </rPh>
    <rPh sb="4" eb="5">
      <t>トドケ</t>
    </rPh>
    <rPh sb="5" eb="7">
      <t>テイシュツ</t>
    </rPh>
    <rPh sb="7" eb="8">
      <t>ツキ</t>
    </rPh>
    <phoneticPr fontId="30"/>
  </si>
  <si>
    <t>特例適用開始月</t>
    <rPh sb="0" eb="2">
      <t>トクレイ</t>
    </rPh>
    <rPh sb="2" eb="4">
      <t>テキヨウ</t>
    </rPh>
    <rPh sb="4" eb="6">
      <t>カイシ</t>
    </rPh>
    <rPh sb="6" eb="7">
      <t>ツキ</t>
    </rPh>
    <phoneticPr fontId="3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</si>
  <si>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0"/>
  </si>
  <si>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</si>
  <si>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0"/>
  </si>
  <si>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</si>
  <si>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</si>
  <si>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</si>
  <si>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</si>
  <si>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</si>
  <si>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</si>
  <si>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</si>
  <si>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</si>
  <si>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</si>
  <si>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</si>
  <si>
    <t>12月</t>
  </si>
  <si>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</si>
  <si>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</si>
  <si>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</si>
  <si>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4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</si>
  <si>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</si>
  <si>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</si>
  <si>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</si>
  <si>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44"/>
  </si>
  <si>
    <t>①</t>
  </si>
  <si>
    <t>５時間未満</t>
    <rPh sb="1" eb="3">
      <t>ジカン</t>
    </rPh>
    <rPh sb="3" eb="5">
      <t>ミマン</t>
    </rPh>
    <phoneticPr fontId="3"/>
  </si>
  <si>
    <t>②</t>
  </si>
  <si>
    <t>同時にサービスの提供を受けた者の最大数を営業日ごとに加えた数</t>
    <rPh sb="20" eb="23">
      <t>エイギョウビ</t>
    </rPh>
    <rPh sb="26" eb="27">
      <t>クワ</t>
    </rPh>
    <rPh sb="29" eb="30">
      <t>カズ</t>
    </rPh>
    <phoneticPr fontId="46"/>
  </si>
  <si>
    <t>各月の利用延人員数</t>
    <rPh sb="0" eb="2">
      <t>カクツキ</t>
    </rPh>
    <rPh sb="3" eb="5">
      <t>リヨウ</t>
    </rPh>
    <rPh sb="5" eb="6">
      <t>ノ</t>
    </rPh>
    <rPh sb="6" eb="9">
      <t>ジンインスウ</t>
    </rPh>
    <phoneticPr fontId="4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</si>
  <si>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44"/>
  </si>
  <si>
    <t>合計</t>
    <rPh sb="0" eb="2">
      <t>ゴウケイ</t>
    </rPh>
    <phoneticPr fontId="4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</si>
  <si>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44"/>
  </si>
  <si>
    <t>平均利用延人員数
 （a÷b）　　※５</t>
    <rPh sb="0" eb="2">
      <t>ヘイキン</t>
    </rPh>
    <rPh sb="2" eb="4">
      <t>リヨウ</t>
    </rPh>
    <rPh sb="4" eb="5">
      <t>ノベ</t>
    </rPh>
    <rPh sb="5" eb="8">
      <t>ジンインスウ</t>
    </rPh>
    <phoneticPr fontId="4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</si>
  <si>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</si>
  <si>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0"/>
  </si>
  <si>
    <t>利用定員　※６</t>
    <rPh sb="0" eb="2">
      <t>リヨウ</t>
    </rPh>
    <rPh sb="2" eb="4">
      <t>テイイン</t>
    </rPh>
    <phoneticPr fontId="30"/>
  </si>
  <si>
    <t>１月当たりの営業日数　※７</t>
    <rPh sb="1" eb="3">
      <t>ツキア</t>
    </rPh>
    <rPh sb="6" eb="8">
      <t>エイギョウ</t>
    </rPh>
    <rPh sb="8" eb="10">
      <t>ニッスウ</t>
    </rPh>
    <phoneticPr fontId="30"/>
  </si>
  <si>
    <t>平均利用延人員数　※８</t>
    <rPh sb="0" eb="2">
      <t>ヘイキン</t>
    </rPh>
    <rPh sb="2" eb="4">
      <t>リヨウ</t>
    </rPh>
    <rPh sb="4" eb="5">
      <t>ノベ</t>
    </rPh>
    <rPh sb="5" eb="8">
      <t>ジンインスウ</t>
    </rPh>
    <phoneticPr fontId="3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</si>
  <si>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0"/>
  </si>
  <si>
    <t>栄養アセスメント・栄養改善体制</t>
    <rPh sb="0" eb="2">
      <t>エイヨウ</t>
    </rPh>
    <phoneticPr fontId="3"/>
  </si>
  <si>
    <t>（別紙2）</t>
    <rPh sb="1" eb="3">
      <t>ベッシ</t>
    </rPh>
    <phoneticPr fontId="3"/>
  </si>
  <si>
    <t>ﾒｰﾙｱﾄﾞﾚｽ</t>
    <phoneticPr fontId="30"/>
  </si>
  <si>
    <t>大規模型</t>
    <rPh sb="0" eb="3">
      <t>ダイキボ</t>
    </rPh>
    <rPh sb="3" eb="4">
      <t>ガタ</t>
    </rPh>
    <phoneticPr fontId="3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</si>
  <si>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</si>
  <si>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0"/>
  </si>
  <si>
    <t>（ａ）</t>
    <phoneticPr fontId="4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</si>
  <si>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</si>
  <si>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（ｂ）</t>
    <phoneticPr fontId="46"/>
  </si>
  <si>
    <t>（ｃ）</t>
    <phoneticPr fontId="30"/>
  </si>
  <si>
    <t>×</t>
    <phoneticPr fontId="30"/>
  </si>
  <si>
    <t>×</t>
    <phoneticPr fontId="30"/>
  </si>
  <si>
    <t>=</t>
    <phoneticPr fontId="30"/>
  </si>
  <si>
    <t>（ｄ）</t>
    <phoneticPr fontId="30"/>
  </si>
  <si>
    <t>別紙2－1</t>
  </si>
  <si>
    <t>（参考）別添2－1－1</t>
    <rPh sb="1" eb="3">
      <t>サンコウ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</si>
</sst>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HG丸ｺﾞｼｯｸM-PRO"/>
      <family val="3"/>
      <charset val="128"/>
    </font>
    <font>
      <sz val="11"/>
      <name val="HG丸ｺﾞｼｯｸM-PRO"/>
      <family val="3"/>
      <charset val="128"/>
    </font>
    <font>
      <b/>
      <sz val="14"/>
      <name val="HG丸ｺﾞｼｯｸM-PRO"/>
      <family val="3"/>
      <charset val="128"/>
    </font>
    <font>
      <sz val="14"/>
      <name val="ＭＳ Ｐゴシック"/>
      <family val="3"/>
      <charset val="128"/>
    </font>
    <font>
      <sz val="11"/>
      <color theme="1"/>
      <name val="ＭＳ Ｐゴシック"/>
      <family val="2"/>
      <charset val="128"/>
      <scheme val="minor"/>
    </font>
    <font>
      <b/>
      <sz val="9"/>
      <color indexed="81"/>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2"/>
      <color theme="1"/>
      <name val="ＭＳ ゴシック"/>
      <family val="3"/>
      <charset val="128"/>
    </font>
    <font>
      <sz val="11"/>
      <color theme="1"/>
      <name val="ＭＳ Ｐゴシック"/>
      <family val="3"/>
      <charset val="128"/>
    </font>
    <font>
      <sz val="10"/>
      <name val="ＭＳ Ｐ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
      <sz val="13"/>
      <color theme="1"/>
      <name val="Meiryo UI"/>
      <family val="3"/>
      <charset val="128"/>
    </font>
    <font>
      <sz val="11.5"/>
      <color theme="1"/>
      <name val="Meiryo UI"/>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5">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3" applyNumberFormat="0" applyAlignment="0" applyProtection="0">
      <alignment vertical="center"/>
    </xf>
    <xf numFmtId="0" fontId="9" fillId="29" borderId="0" applyNumberFormat="0" applyBorder="0" applyAlignment="0" applyProtection="0">
      <alignment vertical="center"/>
    </xf>
    <xf numFmtId="0" fontId="4" fillId="3" borderId="14" applyNumberFormat="0" applyFont="0" applyAlignment="0" applyProtection="0">
      <alignment vertical="center"/>
    </xf>
    <xf numFmtId="0" fontId="10" fillId="0" borderId="15" applyNumberFormat="0" applyFill="0" applyAlignment="0" applyProtection="0">
      <alignment vertical="center"/>
    </xf>
    <xf numFmtId="0" fontId="11" fillId="30" borderId="0" applyNumberFormat="0" applyBorder="0" applyAlignment="0" applyProtection="0">
      <alignment vertical="center"/>
    </xf>
    <xf numFmtId="0" fontId="12" fillId="31" borderId="16" applyNumberFormat="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0" borderId="20" applyNumberFormat="0" applyFill="0" applyAlignment="0" applyProtection="0">
      <alignment vertical="center"/>
    </xf>
    <xf numFmtId="0" fontId="18" fillId="31" borderId="21"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1" fillId="32" borderId="0" applyNumberFormat="0" applyBorder="0" applyAlignment="0" applyProtection="0">
      <alignment vertical="center"/>
    </xf>
    <xf numFmtId="9" fontId="4" fillId="0" borderId="0" applyFont="0" applyFill="0" applyBorder="0" applyAlignment="0" applyProtection="0"/>
    <xf numFmtId="0" fontId="4" fillId="0" borderId="0">
      <alignment vertical="center"/>
    </xf>
    <xf numFmtId="0" fontId="26" fillId="0" borderId="0">
      <alignment vertical="center"/>
    </xf>
    <xf numFmtId="0" fontId="26" fillId="0" borderId="0">
      <alignment vertical="center"/>
    </xf>
    <xf numFmtId="0" fontId="2" fillId="0" borderId="0">
      <alignment vertical="center"/>
    </xf>
    <xf numFmtId="0" fontId="28" fillId="0" borderId="0"/>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38" fontId="36" fillId="0" borderId="0" applyFont="0" applyFill="0" applyBorder="0" applyAlignment="0" applyProtection="0">
      <alignment vertical="center"/>
    </xf>
    <xf numFmtId="0" fontId="4" fillId="0" borderId="0"/>
    <xf numFmtId="0" fontId="1" fillId="0" borderId="0">
      <alignment vertical="center"/>
    </xf>
    <xf numFmtId="0" fontId="36" fillId="0" borderId="0">
      <alignment vertical="center"/>
    </xf>
    <xf numFmtId="38" fontId="4" fillId="0" borderId="0" applyFont="0" applyFill="0" applyBorder="0" applyAlignment="0" applyProtection="0"/>
  </cellStyleXfs>
  <cellXfs count="270">
    <xf numFmtId="0" fontId="0" fillId="0" borderId="0" xfId="0" applyAlignment="1"/>
    <xf numFmtId="0" fontId="23" fillId="0" borderId="0" xfId="0" applyFont="1" applyBorder="1" applyAlignment="1">
      <alignment horizontal="center" vertical="center"/>
    </xf>
    <xf numFmtId="0" fontId="23" fillId="0" borderId="0" xfId="0" applyFont="1" applyBorder="1" applyAlignment="1">
      <alignment horizontal="center"/>
    </xf>
    <xf numFmtId="0" fontId="23" fillId="0" borderId="5" xfId="0" applyFont="1" applyBorder="1" applyAlignment="1">
      <alignment horizontal="center"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top" wrapText="1"/>
    </xf>
    <xf numFmtId="0" fontId="23" fillId="0" borderId="7" xfId="0" applyFont="1" applyBorder="1" applyAlignment="1"/>
    <xf numFmtId="0" fontId="23" fillId="0" borderId="2" xfId="0" applyFont="1" applyBorder="1" applyAlignment="1"/>
    <xf numFmtId="0" fontId="23" fillId="0" borderId="3"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vertical="top" wrapText="1"/>
    </xf>
    <xf numFmtId="0" fontId="23" fillId="0" borderId="4" xfId="0" applyFont="1" applyBorder="1" applyAlignment="1"/>
    <xf numFmtId="0" fontId="23" fillId="0" borderId="3" xfId="0" applyFont="1" applyBorder="1" applyAlignment="1"/>
    <xf numFmtId="0" fontId="23" fillId="0" borderId="9" xfId="0" applyFont="1" applyBorder="1" applyAlignment="1"/>
    <xf numFmtId="0" fontId="23" fillId="0" borderId="5" xfId="0" applyFont="1" applyBorder="1" applyAlignment="1"/>
    <xf numFmtId="0" fontId="23" fillId="0" borderId="10" xfId="0" applyFont="1" applyBorder="1" applyAlignment="1"/>
    <xf numFmtId="0" fontId="23" fillId="0" borderId="0" xfId="0" applyFont="1" applyBorder="1" applyAlignment="1">
      <alignment vertical="top"/>
    </xf>
    <xf numFmtId="0" fontId="23" fillId="0" borderId="0" xfId="0" applyFont="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3" xfId="0" applyFont="1" applyBorder="1" applyAlignment="1">
      <alignment vertical="center"/>
    </xf>
    <xf numFmtId="0" fontId="22" fillId="0" borderId="3"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xf numFmtId="0" fontId="23" fillId="0" borderId="0" xfId="0" applyFont="1" applyAlignment="1"/>
    <xf numFmtId="0" fontId="23" fillId="0" borderId="0" xfId="0" applyFont="1" applyAlignment="1">
      <alignment horizontal="left" vertical="center"/>
    </xf>
    <xf numFmtId="0" fontId="31" fillId="0" borderId="0" xfId="47" applyFont="1" applyAlignment="1">
      <alignment vertical="center"/>
    </xf>
    <xf numFmtId="0" fontId="31" fillId="0" borderId="1" xfId="47" applyFont="1" applyBorder="1" applyAlignment="1">
      <alignment vertical="center"/>
    </xf>
    <xf numFmtId="0" fontId="31" fillId="0" borderId="0" xfId="47" applyFont="1" applyAlignment="1">
      <alignment horizontal="left" vertical="center"/>
    </xf>
    <xf numFmtId="0" fontId="32" fillId="0" borderId="0" xfId="47" applyFont="1" applyAlignment="1">
      <alignment vertical="center"/>
    </xf>
    <xf numFmtId="0" fontId="31" fillId="0" borderId="0" xfId="47" applyFont="1" applyAlignment="1">
      <alignment horizontal="right" vertical="center"/>
    </xf>
    <xf numFmtId="0" fontId="31" fillId="0" borderId="1" xfId="47" applyFont="1" applyBorder="1" applyAlignment="1">
      <alignment horizontal="left" vertical="center"/>
    </xf>
    <xf numFmtId="0" fontId="31" fillId="0" borderId="12" xfId="47" applyFont="1" applyBorder="1" applyAlignment="1">
      <alignment vertical="center"/>
    </xf>
    <xf numFmtId="0" fontId="31" fillId="0" borderId="8" xfId="47" applyFont="1" applyBorder="1" applyAlignment="1">
      <alignment vertical="center"/>
    </xf>
    <xf numFmtId="0" fontId="28" fillId="0" borderId="0" xfId="47"/>
    <xf numFmtId="177" fontId="31" fillId="0" borderId="0" xfId="47" applyNumberFormat="1" applyFont="1" applyAlignment="1">
      <alignment horizontal="right" vertical="center"/>
    </xf>
    <xf numFmtId="58" fontId="31" fillId="0" borderId="0" xfId="47" applyNumberFormat="1" applyFont="1" applyAlignment="1">
      <alignment vertical="center"/>
    </xf>
    <xf numFmtId="0" fontId="31" fillId="0" borderId="0" xfId="47" applyFont="1" applyAlignment="1">
      <alignment horizontal="center" vertical="center"/>
    </xf>
    <xf numFmtId="178" fontId="31" fillId="0" borderId="0" xfId="48" applyNumberFormat="1" applyFont="1" applyAlignment="1">
      <alignment horizontal="right" vertical="center"/>
    </xf>
    <xf numFmtId="10" fontId="31" fillId="0" borderId="0" xfId="49" applyNumberFormat="1" applyFont="1" applyAlignment="1">
      <alignment horizontal="center" vertical="center"/>
    </xf>
    <xf numFmtId="0" fontId="33" fillId="0" borderId="0" xfId="47" applyFont="1" applyAlignment="1">
      <alignment horizontal="left" vertical="center" wrapText="1"/>
    </xf>
    <xf numFmtId="0" fontId="34" fillId="0" borderId="0" xfId="47" applyFont="1" applyAlignment="1">
      <alignment horizontal="right"/>
    </xf>
    <xf numFmtId="0" fontId="34" fillId="0" borderId="0" xfId="47" applyFont="1" applyAlignment="1">
      <alignment horizontal="left"/>
    </xf>
    <xf numFmtId="0" fontId="34" fillId="0" borderId="0" xfId="47" applyFont="1"/>
    <xf numFmtId="0" fontId="35" fillId="0" borderId="0" xfId="47" applyFont="1" applyAlignment="1">
      <alignment vertical="center"/>
    </xf>
    <xf numFmtId="0" fontId="37" fillId="0" borderId="0" xfId="52" applyFont="1">
      <alignment vertical="center"/>
    </xf>
    <xf numFmtId="180" fontId="4" fillId="34" borderId="2" xfId="50" applyNumberFormat="1" applyFont="1" applyFill="1" applyBorder="1" applyAlignment="1" applyProtection="1">
      <alignment vertical="center"/>
      <protection locked="0"/>
    </xf>
    <xf numFmtId="180" fontId="4" fillId="34" borderId="26" xfId="50" applyNumberFormat="1" applyFont="1" applyFill="1" applyBorder="1" applyAlignment="1" applyProtection="1">
      <alignment vertical="center"/>
      <protection locked="0"/>
    </xf>
    <xf numFmtId="2" fontId="4" fillId="0" borderId="30" xfId="50" applyNumberFormat="1" applyFont="1" applyFill="1" applyBorder="1" applyAlignment="1" applyProtection="1"/>
    <xf numFmtId="180" fontId="4" fillId="34" borderId="38" xfId="50" applyNumberFormat="1" applyFont="1" applyFill="1" applyBorder="1" applyAlignment="1" applyProtection="1">
      <alignment vertical="center"/>
      <protection locked="0"/>
    </xf>
    <xf numFmtId="180" fontId="4" fillId="34" borderId="39" xfId="50" applyNumberFormat="1" applyFont="1" applyFill="1" applyBorder="1" applyAlignment="1" applyProtection="1">
      <alignment vertical="center"/>
      <protection locked="0"/>
    </xf>
    <xf numFmtId="180" fontId="4" fillId="34" borderId="10" xfId="50" applyNumberFormat="1" applyFont="1" applyFill="1" applyBorder="1" applyAlignment="1" applyProtection="1">
      <alignment vertical="center"/>
      <protection locked="0"/>
    </xf>
    <xf numFmtId="180" fontId="4" fillId="34" borderId="31" xfId="50" applyNumberFormat="1" applyFont="1" applyFill="1" applyBorder="1" applyAlignment="1" applyProtection="1">
      <alignment vertical="center"/>
      <protection locked="0"/>
    </xf>
    <xf numFmtId="180" fontId="4" fillId="34" borderId="0" xfId="50" applyNumberFormat="1" applyFont="1" applyFill="1" applyBorder="1" applyAlignment="1" applyProtection="1">
      <alignment vertical="center"/>
      <protection locked="0"/>
    </xf>
    <xf numFmtId="180" fontId="4" fillId="34" borderId="35" xfId="50" applyNumberFormat="1" applyFont="1" applyFill="1" applyBorder="1" applyAlignment="1" applyProtection="1">
      <alignment vertical="center"/>
      <protection locked="0"/>
    </xf>
    <xf numFmtId="180" fontId="4" fillId="34" borderId="4" xfId="50" applyNumberFormat="1" applyFont="1" applyFill="1" applyBorder="1" applyAlignment="1" applyProtection="1">
      <alignment vertical="center"/>
      <protection locked="0"/>
    </xf>
    <xf numFmtId="180" fontId="4" fillId="34" borderId="45" xfId="50" applyNumberFormat="1" applyFont="1" applyFill="1" applyBorder="1" applyAlignment="1" applyProtection="1">
      <alignment vertical="center"/>
      <protection locked="0"/>
    </xf>
    <xf numFmtId="180" fontId="4" fillId="34" borderId="37" xfId="50" applyNumberFormat="1" applyFont="1" applyFill="1" applyBorder="1" applyAlignment="1" applyProtection="1">
      <alignment vertical="center"/>
      <protection locked="0"/>
    </xf>
    <xf numFmtId="180" fontId="4" fillId="34" borderId="5" xfId="50" applyNumberFormat="1" applyFont="1" applyFill="1" applyBorder="1" applyAlignment="1" applyProtection="1">
      <alignment vertical="center"/>
      <protection locked="0"/>
    </xf>
    <xf numFmtId="180" fontId="4" fillId="0" borderId="8" xfId="50" applyNumberFormat="1" applyFont="1" applyFill="1" applyBorder="1" applyAlignment="1" applyProtection="1">
      <alignment vertical="center"/>
    </xf>
    <xf numFmtId="180" fontId="4" fillId="0" borderId="1" xfId="50" applyNumberFormat="1" applyFont="1" applyFill="1" applyBorder="1" applyAlignment="1" applyProtection="1">
      <alignment vertical="center"/>
    </xf>
    <xf numFmtId="180" fontId="37" fillId="0" borderId="1" xfId="54" applyNumberFormat="1" applyFont="1" applyFill="1" applyBorder="1" applyAlignment="1" applyProtection="1">
      <alignment vertical="center"/>
    </xf>
    <xf numFmtId="2" fontId="4" fillId="36" borderId="8" xfId="50" applyNumberFormat="1" applyFont="1" applyFill="1" applyBorder="1" applyAlignment="1" applyProtection="1"/>
    <xf numFmtId="180" fontId="37" fillId="0" borderId="30" xfId="54" applyNumberFormat="1" applyFont="1" applyFill="1" applyBorder="1" applyAlignment="1" applyProtection="1">
      <alignment vertical="center"/>
    </xf>
    <xf numFmtId="181" fontId="4" fillId="36" borderId="12" xfId="50" applyNumberFormat="1" applyFont="1" applyFill="1" applyBorder="1" applyAlignment="1" applyProtection="1"/>
    <xf numFmtId="182" fontId="37" fillId="36" borderId="26" xfId="54" applyNumberFormat="1" applyFont="1" applyFill="1" applyBorder="1" applyAlignment="1" applyProtection="1">
      <alignment vertical="center"/>
    </xf>
    <xf numFmtId="181" fontId="48" fillId="36" borderId="24" xfId="50" applyNumberFormat="1" applyFont="1" applyFill="1" applyBorder="1" applyAlignment="1" applyProtection="1">
      <alignment vertical="center"/>
    </xf>
    <xf numFmtId="9" fontId="4" fillId="0" borderId="0" xfId="49" applyFont="1" applyFill="1" applyBorder="1" applyAlignment="1" applyProtection="1">
      <alignment horizontal="center" vertical="center" wrapText="1"/>
    </xf>
    <xf numFmtId="0" fontId="37" fillId="0" borderId="0" xfId="52" applyFont="1" applyAlignment="1"/>
    <xf numFmtId="0" fontId="37" fillId="38" borderId="0" xfId="52" applyFont="1" applyFill="1">
      <alignment vertical="center"/>
    </xf>
    <xf numFmtId="0" fontId="31" fillId="0" borderId="8" xfId="47"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33" borderId="11"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33" borderId="8" xfId="0" applyFont="1" applyFill="1" applyBorder="1" applyAlignment="1">
      <alignment horizontal="center" vertical="center" wrapText="1"/>
    </xf>
    <xf numFmtId="0" fontId="24" fillId="0" borderId="0" xfId="0" applyFont="1" applyAlignment="1">
      <alignment horizontal="center" vertical="center" wrapText="1"/>
    </xf>
    <xf numFmtId="0" fontId="23" fillId="33" borderId="1" xfId="0" applyFont="1" applyFill="1" applyBorder="1" applyAlignment="1">
      <alignment vertical="center" wrapText="1"/>
    </xf>
    <xf numFmtId="0" fontId="23" fillId="0" borderId="8" xfId="0" applyFont="1" applyBorder="1" applyAlignment="1">
      <alignment horizontal="center" vertical="center"/>
    </xf>
    <xf numFmtId="0" fontId="31" fillId="0" borderId="11" xfId="47" applyFont="1" applyBorder="1" applyAlignment="1">
      <alignment horizontal="left" vertical="center" indent="1"/>
    </xf>
    <xf numFmtId="0" fontId="31" fillId="0" borderId="12" xfId="47" applyFont="1" applyBorder="1" applyAlignment="1">
      <alignment horizontal="left" vertical="center" indent="1"/>
    </xf>
    <xf numFmtId="0" fontId="31" fillId="0" borderId="8" xfId="47" applyFont="1" applyBorder="1" applyAlignment="1">
      <alignment horizontal="left" vertical="center" indent="1"/>
    </xf>
    <xf numFmtId="177" fontId="31" fillId="36" borderId="1" xfId="47" applyNumberFormat="1" applyFont="1" applyFill="1" applyBorder="1" applyAlignment="1">
      <alignment horizontal="center" vertical="center"/>
    </xf>
    <xf numFmtId="0" fontId="31" fillId="34" borderId="1" xfId="47" applyFont="1" applyFill="1" applyBorder="1" applyAlignment="1">
      <alignment horizontal="center" vertical="center"/>
    </xf>
    <xf numFmtId="0" fontId="31" fillId="36" borderId="1" xfId="47" applyFont="1" applyFill="1" applyBorder="1" applyAlignment="1">
      <alignment horizontal="center" vertical="center"/>
    </xf>
    <xf numFmtId="0" fontId="31" fillId="34" borderId="6" xfId="47" applyFont="1" applyFill="1" applyBorder="1" applyAlignment="1">
      <alignment horizontal="center" vertical="center"/>
    </xf>
    <xf numFmtId="0" fontId="31" fillId="34" borderId="7" xfId="47" applyFont="1" applyFill="1" applyBorder="1" applyAlignment="1">
      <alignment horizontal="center" vertical="center"/>
    </xf>
    <xf numFmtId="0" fontId="31" fillId="0" borderId="3" xfId="47" applyFont="1" applyBorder="1" applyAlignment="1">
      <alignment horizontal="center" vertical="center"/>
    </xf>
    <xf numFmtId="0" fontId="31" fillId="0" borderId="4" xfId="47" applyFont="1" applyBorder="1" applyAlignment="1">
      <alignment horizontal="center" vertical="center"/>
    </xf>
    <xf numFmtId="0" fontId="34" fillId="0" borderId="3" xfId="47" applyFont="1" applyBorder="1" applyAlignment="1">
      <alignment horizontal="center" vertical="center" wrapText="1"/>
    </xf>
    <xf numFmtId="0" fontId="34" fillId="0" borderId="4" xfId="47" applyFont="1" applyBorder="1" applyAlignment="1">
      <alignment horizontal="center" vertical="center" wrapText="1"/>
    </xf>
    <xf numFmtId="0" fontId="31" fillId="0" borderId="1" xfId="47" applyFont="1" applyBorder="1" applyAlignment="1">
      <alignment horizontal="center" vertical="center"/>
    </xf>
    <xf numFmtId="0" fontId="31" fillId="0" borderId="1" xfId="47" applyFont="1" applyBorder="1" applyAlignment="1">
      <alignment horizontal="center" vertical="center" wrapText="1"/>
    </xf>
    <xf numFmtId="0" fontId="31" fillId="36" borderId="6" xfId="47" applyFont="1" applyFill="1" applyBorder="1" applyAlignment="1">
      <alignment horizontal="center" vertical="center"/>
    </xf>
    <xf numFmtId="0" fontId="31" fillId="36" borderId="7" xfId="47" applyFont="1" applyFill="1" applyBorder="1" applyAlignment="1">
      <alignment horizontal="center" vertical="center"/>
    </xf>
    <xf numFmtId="0" fontId="32" fillId="0" borderId="11" xfId="47" applyFont="1" applyBorder="1" applyAlignment="1">
      <alignment horizontal="center" vertical="center"/>
    </xf>
    <xf numFmtId="0" fontId="32" fillId="0" borderId="12" xfId="47" applyFont="1" applyBorder="1" applyAlignment="1">
      <alignment horizontal="center" vertical="center"/>
    </xf>
    <xf numFmtId="0" fontId="32" fillId="0" borderId="8" xfId="47" applyFont="1" applyBorder="1" applyAlignment="1">
      <alignment horizontal="center" vertical="center"/>
    </xf>
    <xf numFmtId="0" fontId="31" fillId="0" borderId="26" xfId="47" applyFont="1" applyBorder="1" applyAlignment="1">
      <alignment horizontal="center" vertical="center"/>
    </xf>
    <xf numFmtId="0" fontId="31" fillId="0" borderId="31" xfId="47" applyFont="1" applyBorder="1" applyAlignment="1">
      <alignment horizontal="center" vertical="center"/>
    </xf>
    <xf numFmtId="0" fontId="35" fillId="34" borderId="6" xfId="47" applyFont="1" applyFill="1" applyBorder="1" applyAlignment="1">
      <alignment horizontal="left" vertical="top"/>
    </xf>
    <xf numFmtId="0" fontId="35" fillId="34" borderId="7" xfId="47" applyFont="1" applyFill="1" applyBorder="1" applyAlignment="1">
      <alignment horizontal="left" vertical="top"/>
    </xf>
    <xf numFmtId="0" fontId="35" fillId="34" borderId="2" xfId="47" applyFont="1" applyFill="1" applyBorder="1" applyAlignment="1">
      <alignment horizontal="left" vertical="top"/>
    </xf>
    <xf numFmtId="0" fontId="33" fillId="34" borderId="9" xfId="47" applyFont="1" applyFill="1" applyBorder="1" applyAlignment="1">
      <alignment horizontal="left" vertical="top"/>
    </xf>
    <xf numFmtId="0" fontId="33" fillId="34" borderId="5" xfId="47" applyFont="1" applyFill="1" applyBorder="1" applyAlignment="1">
      <alignment horizontal="left" vertical="top"/>
    </xf>
    <xf numFmtId="0" fontId="33" fillId="34" borderId="10" xfId="47" applyFont="1" applyFill="1" applyBorder="1" applyAlignment="1">
      <alignment horizontal="left" vertical="top"/>
    </xf>
    <xf numFmtId="0" fontId="31" fillId="37" borderId="1" xfId="47" applyFont="1" applyFill="1" applyBorder="1" applyAlignment="1">
      <alignment horizontal="center" vertical="center"/>
    </xf>
    <xf numFmtId="10" fontId="31" fillId="36" borderId="6" xfId="49" applyNumberFormat="1" applyFont="1" applyFill="1" applyBorder="1" applyAlignment="1">
      <alignment horizontal="center" vertical="center"/>
    </xf>
    <xf numFmtId="10" fontId="31" fillId="36" borderId="7" xfId="49" applyNumberFormat="1" applyFont="1" applyFill="1" applyBorder="1" applyAlignment="1">
      <alignment horizontal="center" vertical="center"/>
    </xf>
    <xf numFmtId="0" fontId="31" fillId="36" borderId="11" xfId="47" applyFont="1" applyFill="1" applyBorder="1" applyAlignment="1">
      <alignment horizontal="center" vertical="center"/>
    </xf>
    <xf numFmtId="0" fontId="31" fillId="36" borderId="12" xfId="47" applyFont="1" applyFill="1" applyBorder="1" applyAlignment="1">
      <alignment horizontal="center" vertical="center"/>
    </xf>
    <xf numFmtId="0" fontId="31" fillId="36" borderId="8" xfId="47" applyFont="1" applyFill="1" applyBorder="1" applyAlignment="1">
      <alignment horizontal="center" vertical="center"/>
    </xf>
    <xf numFmtId="38" fontId="31" fillId="34" borderId="6" xfId="48" applyFont="1" applyFill="1" applyBorder="1" applyAlignment="1">
      <alignment horizontal="center" vertical="center"/>
    </xf>
    <xf numFmtId="38" fontId="31" fillId="34" borderId="7" xfId="48" applyFont="1" applyFill="1" applyBorder="1" applyAlignment="1">
      <alignment horizontal="center" vertical="center"/>
    </xf>
    <xf numFmtId="38" fontId="31" fillId="34" borderId="11" xfId="48" applyFont="1" applyFill="1" applyBorder="1" applyAlignment="1">
      <alignment horizontal="center" vertical="center"/>
    </xf>
    <xf numFmtId="38" fontId="31" fillId="34" borderId="12" xfId="48" applyFont="1" applyFill="1" applyBorder="1" applyAlignment="1">
      <alignment horizontal="center" vertical="center"/>
    </xf>
    <xf numFmtId="0" fontId="31" fillId="0" borderId="9" xfId="47" applyFont="1" applyBorder="1" applyAlignment="1">
      <alignment horizontal="left" vertical="center" indent="1"/>
    </xf>
    <xf numFmtId="0" fontId="31" fillId="0" borderId="5" xfId="47" applyFont="1" applyBorder="1" applyAlignment="1">
      <alignment horizontal="left" vertical="center" indent="1"/>
    </xf>
    <xf numFmtId="0" fontId="31" fillId="36" borderId="9" xfId="47" applyFont="1" applyFill="1" applyBorder="1" applyAlignment="1">
      <alignment horizontal="center" vertical="center"/>
    </xf>
    <xf numFmtId="0" fontId="31" fillId="36" borderId="5" xfId="47" applyFont="1" applyFill="1" applyBorder="1" applyAlignment="1">
      <alignment horizontal="center" vertical="center"/>
    </xf>
    <xf numFmtId="0" fontId="31" fillId="36" borderId="10" xfId="47" applyFont="1" applyFill="1" applyBorder="1" applyAlignment="1">
      <alignment horizontal="center" vertical="center"/>
    </xf>
    <xf numFmtId="0" fontId="31" fillId="0" borderId="11" xfId="47" applyFont="1" applyBorder="1" applyAlignment="1">
      <alignment horizontal="center" vertical="center"/>
    </xf>
    <xf numFmtId="0" fontId="31" fillId="0" borderId="12" xfId="47" applyFont="1" applyBorder="1" applyAlignment="1">
      <alignment horizontal="center" vertical="center"/>
    </xf>
    <xf numFmtId="0" fontId="31" fillId="34" borderId="12" xfId="47" applyFont="1" applyFill="1" applyBorder="1" applyAlignment="1">
      <alignment horizontal="center" vertical="center"/>
    </xf>
    <xf numFmtId="0" fontId="31" fillId="0" borderId="8" xfId="47" applyFont="1" applyBorder="1" applyAlignment="1">
      <alignment horizontal="center" vertical="center"/>
    </xf>
    <xf numFmtId="0" fontId="31" fillId="34" borderId="11" xfId="47" applyFont="1" applyFill="1" applyBorder="1" applyAlignment="1">
      <alignment horizontal="center" vertical="center"/>
    </xf>
    <xf numFmtId="0" fontId="31" fillId="34" borderId="8" xfId="47" applyFont="1" applyFill="1" applyBorder="1" applyAlignment="1">
      <alignment horizontal="center" vertical="center"/>
    </xf>
    <xf numFmtId="0" fontId="29" fillId="0" borderId="0" xfId="47" applyFont="1" applyAlignment="1">
      <alignment horizontal="center" vertical="center"/>
    </xf>
    <xf numFmtId="0" fontId="31" fillId="34" borderId="1" xfId="47" applyFont="1" applyFill="1" applyBorder="1" applyAlignment="1">
      <alignment horizontal="left" vertical="center" indent="1"/>
    </xf>
    <xf numFmtId="0" fontId="31" fillId="34" borderId="26" xfId="47" applyFont="1" applyFill="1" applyBorder="1" applyAlignment="1">
      <alignment horizontal="left" vertical="center" indent="1"/>
    </xf>
    <xf numFmtId="38" fontId="4" fillId="34" borderId="11" xfId="48" applyFont="1" applyFill="1" applyBorder="1" applyAlignment="1" applyProtection="1">
      <alignment horizontal="center" vertical="center" wrapText="1"/>
    </xf>
    <xf numFmtId="38" fontId="4" fillId="34" borderId="8" xfId="48" applyFont="1" applyFill="1" applyBorder="1" applyAlignment="1" applyProtection="1">
      <alignment horizontal="center" vertical="center" wrapText="1"/>
    </xf>
    <xf numFmtId="38" fontId="4" fillId="36" borderId="55" xfId="48" applyFont="1" applyFill="1" applyBorder="1" applyAlignment="1" applyProtection="1">
      <alignment horizontal="center" vertical="center" wrapText="1"/>
    </xf>
    <xf numFmtId="38" fontId="4" fillId="36" borderId="56" xfId="48" applyFont="1" applyFill="1" applyBorder="1" applyAlignment="1" applyProtection="1">
      <alignment horizontal="center" vertical="center" wrapText="1"/>
    </xf>
    <xf numFmtId="0" fontId="31" fillId="0" borderId="6" xfId="47" applyFont="1" applyBorder="1" applyAlignment="1">
      <alignment horizontal="left" vertical="center" wrapText="1"/>
    </xf>
    <xf numFmtId="0" fontId="31" fillId="0" borderId="7" xfId="47" applyFont="1" applyBorder="1" applyAlignment="1">
      <alignment horizontal="left" vertical="center"/>
    </xf>
    <xf numFmtId="0" fontId="31" fillId="0" borderId="2" xfId="47" applyFont="1" applyBorder="1" applyAlignment="1">
      <alignment horizontal="left" vertical="center"/>
    </xf>
    <xf numFmtId="0" fontId="31" fillId="0" borderId="3" xfId="47" applyFont="1" applyBorder="1" applyAlignment="1">
      <alignment horizontal="left" vertical="center" wrapText="1"/>
    </xf>
    <xf numFmtId="0" fontId="31" fillId="0" borderId="0" xfId="47" applyFont="1" applyAlignment="1">
      <alignment horizontal="left" vertical="center"/>
    </xf>
    <xf numFmtId="0" fontId="31" fillId="0" borderId="4" xfId="47" applyFont="1" applyBorder="1" applyAlignment="1">
      <alignment horizontal="left" vertical="center"/>
    </xf>
    <xf numFmtId="0" fontId="31" fillId="0" borderId="3" xfId="47" applyFont="1" applyBorder="1" applyAlignment="1">
      <alignment horizontal="left" vertical="center"/>
    </xf>
    <xf numFmtId="0" fontId="31" fillId="0" borderId="9" xfId="47" applyFont="1" applyBorder="1" applyAlignment="1">
      <alignment horizontal="left" vertical="center"/>
    </xf>
    <xf numFmtId="0" fontId="31" fillId="0" borderId="5" xfId="47" applyFont="1" applyBorder="1" applyAlignment="1">
      <alignment horizontal="left" vertical="center"/>
    </xf>
    <xf numFmtId="0" fontId="31" fillId="0" borderId="10" xfId="47" applyFont="1" applyBorder="1" applyAlignment="1">
      <alignment horizontal="left" vertical="center"/>
    </xf>
    <xf numFmtId="0" fontId="31" fillId="35" borderId="11" xfId="47" applyFont="1" applyFill="1" applyBorder="1" applyAlignment="1">
      <alignment horizontal="center" vertical="center"/>
    </xf>
    <xf numFmtId="0" fontId="31" fillId="35" borderId="12" xfId="47" applyFont="1" applyFill="1" applyBorder="1" applyAlignment="1">
      <alignment horizontal="center" vertical="center"/>
    </xf>
    <xf numFmtId="0" fontId="31" fillId="35" borderId="8" xfId="47" applyFont="1" applyFill="1" applyBorder="1" applyAlignment="1">
      <alignment horizontal="center" vertical="center"/>
    </xf>
    <xf numFmtId="0" fontId="33" fillId="0" borderId="0" xfId="47" applyFont="1" applyAlignment="1">
      <alignment horizontal="left" vertical="center" wrapText="1"/>
    </xf>
    <xf numFmtId="0" fontId="50" fillId="0" borderId="0" xfId="47" applyFont="1" applyAlignment="1">
      <alignment horizontal="right" vertical="center"/>
    </xf>
    <xf numFmtId="0" fontId="50" fillId="0" borderId="0" xfId="47" applyFont="1" applyAlignment="1">
      <alignment horizontal="left" vertical="center"/>
    </xf>
    <xf numFmtId="0" fontId="31" fillId="0" borderId="2" xfId="47" applyFont="1" applyBorder="1" applyAlignment="1">
      <alignment horizontal="center" vertical="center"/>
    </xf>
    <xf numFmtId="0" fontId="51" fillId="0" borderId="1" xfId="47" applyFont="1" applyBorder="1" applyAlignment="1">
      <alignment horizontal="left" vertical="center" indent="1" shrinkToFit="1"/>
    </xf>
    <xf numFmtId="0" fontId="33" fillId="0" borderId="0" xfId="47" applyFont="1" applyAlignment="1">
      <alignment horizontal="left" vertical="center" wrapText="1" indent="1"/>
    </xf>
    <xf numFmtId="0" fontId="33" fillId="0" borderId="0" xfId="47" applyFont="1" applyAlignment="1">
      <alignment horizontal="left" vertical="center" indent="1"/>
    </xf>
    <xf numFmtId="0" fontId="52" fillId="0" borderId="1" xfId="47" applyFont="1" applyBorder="1" applyAlignment="1">
      <alignment horizontal="center" vertical="center" wrapText="1"/>
    </xf>
    <xf numFmtId="0" fontId="31" fillId="0" borderId="27" xfId="47" applyFont="1" applyBorder="1" applyAlignment="1">
      <alignment horizontal="center" vertical="center"/>
    </xf>
    <xf numFmtId="0" fontId="31" fillId="0" borderId="28" xfId="47" applyFont="1" applyBorder="1" applyAlignment="1">
      <alignment horizontal="center" vertical="center"/>
    </xf>
    <xf numFmtId="0" fontId="31" fillId="0" borderId="29" xfId="47" applyFont="1" applyBorder="1" applyAlignment="1">
      <alignment horizontal="center" vertical="center"/>
    </xf>
    <xf numFmtId="0" fontId="31" fillId="0" borderId="30" xfId="47" applyFont="1" applyBorder="1" applyAlignment="1">
      <alignment horizontal="center" vertical="center"/>
    </xf>
    <xf numFmtId="0" fontId="53" fillId="0" borderId="0" xfId="47" applyFont="1" applyAlignment="1">
      <alignment horizontal="left" vertical="center" wrapText="1" indent="1"/>
    </xf>
    <xf numFmtId="0" fontId="53" fillId="0" borderId="0" xfId="47" applyFont="1" applyAlignment="1">
      <alignment horizontal="left" vertical="center" indent="1"/>
    </xf>
    <xf numFmtId="0" fontId="33" fillId="0" borderId="7" xfId="47" applyFont="1" applyBorder="1" applyAlignment="1">
      <alignment horizontal="left" vertical="center" wrapText="1" indent="1"/>
    </xf>
    <xf numFmtId="0" fontId="38" fillId="0" borderId="0" xfId="51" applyFont="1" applyAlignment="1">
      <alignment horizontal="left" vertical="center"/>
    </xf>
    <xf numFmtId="0" fontId="4" fillId="0" borderId="0" xfId="51" applyAlignment="1">
      <alignment horizontal="left" vertical="center"/>
    </xf>
    <xf numFmtId="0" fontId="39" fillId="0" borderId="0" xfId="53" applyFont="1">
      <alignment vertical="center"/>
    </xf>
    <xf numFmtId="0" fontId="40" fillId="0" borderId="0" xfId="51" applyFont="1" applyAlignment="1">
      <alignment horizontal="center" vertical="center"/>
    </xf>
    <xf numFmtId="0" fontId="25" fillId="0" borderId="0" xfId="51" applyFont="1" applyAlignment="1">
      <alignment horizontal="center"/>
    </xf>
    <xf numFmtId="0" fontId="38" fillId="0" borderId="0" xfId="51" applyFont="1" applyAlignment="1">
      <alignment horizontal="center" vertical="center"/>
    </xf>
    <xf numFmtId="0" fontId="37" fillId="0" borderId="0" xfId="52" applyFont="1" applyAlignment="1">
      <alignment horizontal="left" vertical="center" wrapText="1"/>
    </xf>
    <xf numFmtId="0" fontId="37" fillId="0" borderId="0" xfId="52" applyFont="1" applyAlignment="1">
      <alignment vertical="center" wrapText="1"/>
    </xf>
    <xf numFmtId="0" fontId="37" fillId="0" borderId="0" xfId="47" applyFont="1"/>
    <xf numFmtId="0" fontId="41" fillId="0" borderId="0" xfId="51" applyFont="1" applyAlignment="1">
      <alignment vertical="center"/>
    </xf>
    <xf numFmtId="0" fontId="42" fillId="0" borderId="0" xfId="51" applyFont="1" applyAlignment="1">
      <alignment vertical="center"/>
    </xf>
    <xf numFmtId="0" fontId="43" fillId="0" borderId="0" xfId="53" applyFont="1">
      <alignment vertical="center"/>
    </xf>
    <xf numFmtId="0" fontId="42" fillId="38" borderId="6" xfId="51" applyFont="1" applyFill="1" applyBorder="1" applyAlignment="1">
      <alignment vertical="center" textRotation="255"/>
    </xf>
    <xf numFmtId="0" fontId="42" fillId="38" borderId="7" xfId="51" applyFont="1" applyFill="1" applyBorder="1" applyAlignment="1">
      <alignment vertical="center"/>
    </xf>
    <xf numFmtId="0" fontId="42" fillId="38" borderId="7" xfId="51" applyFont="1" applyFill="1" applyBorder="1" applyAlignment="1">
      <alignment horizontal="center" vertical="center"/>
    </xf>
    <xf numFmtId="0" fontId="42" fillId="38" borderId="2" xfId="51" applyFont="1" applyFill="1" applyBorder="1" applyAlignment="1">
      <alignment horizontal="center" vertical="center"/>
    </xf>
    <xf numFmtId="0" fontId="42" fillId="38" borderId="26" xfId="51" applyFont="1" applyFill="1" applyBorder="1" applyAlignment="1">
      <alignment horizontal="center" vertical="center" shrinkToFit="1"/>
    </xf>
    <xf numFmtId="0" fontId="42" fillId="38" borderId="11" xfId="51" applyFont="1" applyFill="1" applyBorder="1"/>
    <xf numFmtId="0" fontId="42" fillId="38" borderId="12" xfId="51" applyFont="1" applyFill="1" applyBorder="1"/>
    <xf numFmtId="0" fontId="42" fillId="38" borderId="12" xfId="51" applyFont="1" applyFill="1" applyBorder="1" applyAlignment="1">
      <alignment horizontal="right"/>
    </xf>
    <xf numFmtId="0" fontId="42" fillId="34" borderId="12" xfId="51" applyFont="1" applyFill="1" applyBorder="1" applyAlignment="1">
      <alignment horizontal="center"/>
    </xf>
    <xf numFmtId="0" fontId="42" fillId="38" borderId="8" xfId="51" applyFont="1" applyFill="1" applyBorder="1"/>
    <xf numFmtId="179" fontId="42" fillId="36" borderId="11" xfId="51" applyNumberFormat="1" applyFont="1" applyFill="1" applyBorder="1" applyAlignment="1">
      <alignment horizontal="center"/>
    </xf>
    <xf numFmtId="179" fontId="42" fillId="36" borderId="12" xfId="51" applyNumberFormat="1" applyFont="1" applyFill="1" applyBorder="1" applyAlignment="1">
      <alignment horizontal="center"/>
    </xf>
    <xf numFmtId="179" fontId="42" fillId="36" borderId="8" xfId="51" applyNumberFormat="1" applyFont="1" applyFill="1" applyBorder="1" applyAlignment="1">
      <alignment horizontal="center"/>
    </xf>
    <xf numFmtId="0" fontId="42" fillId="38" borderId="26" xfId="51" applyFont="1" applyFill="1" applyBorder="1" applyAlignment="1">
      <alignment horizontal="center" vertical="center" wrapText="1"/>
    </xf>
    <xf numFmtId="0" fontId="42" fillId="38" borderId="9" xfId="51" applyFont="1" applyFill="1" applyBorder="1" applyAlignment="1">
      <alignment vertical="center" textRotation="255"/>
    </xf>
    <xf numFmtId="0" fontId="42" fillId="38" borderId="5" xfId="51" applyFont="1" applyFill="1" applyBorder="1" applyAlignment="1">
      <alignment vertical="center"/>
    </xf>
    <xf numFmtId="0" fontId="42" fillId="38" borderId="5" xfId="51" applyFont="1" applyFill="1" applyBorder="1" applyAlignment="1">
      <alignment horizontal="center" vertical="center"/>
    </xf>
    <xf numFmtId="0" fontId="42" fillId="38" borderId="10" xfId="51" applyFont="1" applyFill="1" applyBorder="1" applyAlignment="1">
      <alignment horizontal="center" vertical="center"/>
    </xf>
    <xf numFmtId="0" fontId="43" fillId="38" borderId="31" xfId="53" applyFont="1" applyFill="1" applyBorder="1" applyAlignment="1">
      <alignment vertical="center" shrinkToFit="1"/>
    </xf>
    <xf numFmtId="0" fontId="42" fillId="38" borderId="12" xfId="51" applyFont="1" applyFill="1" applyBorder="1" applyAlignment="1">
      <alignment horizontal="center"/>
    </xf>
    <xf numFmtId="0" fontId="42" fillId="38" borderId="1" xfId="51" applyFont="1" applyFill="1" applyBorder="1" applyAlignment="1">
      <alignment horizontal="center"/>
    </xf>
    <xf numFmtId="0" fontId="42" fillId="38" borderId="8" xfId="51" applyFont="1" applyFill="1" applyBorder="1" applyAlignment="1">
      <alignment horizontal="center"/>
    </xf>
    <xf numFmtId="0" fontId="42" fillId="38" borderId="31" xfId="51" applyFont="1" applyFill="1" applyBorder="1" applyAlignment="1">
      <alignment horizontal="center" vertical="center" wrapText="1"/>
    </xf>
    <xf numFmtId="0" fontId="42" fillId="0" borderId="26" xfId="51" applyFont="1" applyBorder="1" applyAlignment="1">
      <alignment horizontal="center" vertical="center" wrapText="1" readingOrder="1"/>
    </xf>
    <xf numFmtId="0" fontId="45" fillId="0" borderId="32" xfId="51" applyFont="1" applyBorder="1" applyAlignment="1">
      <alignment horizontal="left" vertical="center" wrapText="1"/>
    </xf>
    <xf numFmtId="0" fontId="45" fillId="0" borderId="33" xfId="51" applyFont="1" applyBorder="1" applyAlignment="1">
      <alignment horizontal="left" vertical="center" wrapText="1"/>
    </xf>
    <xf numFmtId="0" fontId="45" fillId="0" borderId="34" xfId="51" applyFont="1" applyBorder="1" applyAlignment="1">
      <alignment horizontal="left" vertical="center" wrapText="1"/>
    </xf>
    <xf numFmtId="12" fontId="38" fillId="0" borderId="35" xfId="51" applyNumberFormat="1" applyFont="1" applyBorder="1" applyAlignment="1">
      <alignment horizontal="center" vertical="center"/>
    </xf>
    <xf numFmtId="0" fontId="42" fillId="0" borderId="35" xfId="51" applyFont="1" applyBorder="1" applyAlignment="1">
      <alignment horizontal="center" vertical="center" readingOrder="1"/>
    </xf>
    <xf numFmtId="0" fontId="45" fillId="0" borderId="36" xfId="51" applyFont="1" applyBorder="1" applyAlignment="1">
      <alignment horizontal="left" vertical="center" wrapText="1"/>
    </xf>
    <xf numFmtId="0" fontId="45" fillId="0" borderId="37" xfId="51" applyFont="1" applyBorder="1" applyAlignment="1">
      <alignment horizontal="left" vertical="center" wrapText="1"/>
    </xf>
    <xf numFmtId="0" fontId="45" fillId="0" borderId="38" xfId="51" applyFont="1" applyBorder="1" applyAlignment="1">
      <alignment horizontal="left" vertical="center" wrapText="1"/>
    </xf>
    <xf numFmtId="12" fontId="38" fillId="0" borderId="39" xfId="51" applyNumberFormat="1" applyFont="1" applyBorder="1" applyAlignment="1">
      <alignment horizontal="center" vertical="center"/>
    </xf>
    <xf numFmtId="0" fontId="42" fillId="0" borderId="31" xfId="51" applyFont="1" applyBorder="1" applyAlignment="1">
      <alignment horizontal="center" vertical="center" readingOrder="1"/>
    </xf>
    <xf numFmtId="0" fontId="45" fillId="0" borderId="40" xfId="51" applyFont="1" applyBorder="1" applyAlignment="1">
      <alignment horizontal="left" vertical="center" wrapText="1"/>
    </xf>
    <xf numFmtId="0" fontId="45" fillId="0" borderId="41" xfId="51" applyFont="1" applyBorder="1" applyAlignment="1">
      <alignment horizontal="left" vertical="center" wrapText="1"/>
    </xf>
    <xf numFmtId="0" fontId="45" fillId="0" borderId="42" xfId="51" applyFont="1" applyBorder="1" applyAlignment="1">
      <alignment horizontal="left" vertical="center" wrapText="1"/>
    </xf>
    <xf numFmtId="0" fontId="38" fillId="0" borderId="39" xfId="51" applyFont="1" applyBorder="1" applyAlignment="1">
      <alignment horizontal="center" vertical="center"/>
    </xf>
    <xf numFmtId="0" fontId="38" fillId="0" borderId="43" xfId="51" applyFont="1" applyBorder="1" applyAlignment="1">
      <alignment horizontal="center" vertical="center" shrinkToFit="1"/>
    </xf>
    <xf numFmtId="0" fontId="42" fillId="0" borderId="44" xfId="51" applyFont="1" applyBorder="1" applyAlignment="1">
      <alignment horizontal="left" vertical="center"/>
    </xf>
    <xf numFmtId="0" fontId="42" fillId="0" borderId="34" xfId="51" applyFont="1" applyBorder="1" applyAlignment="1">
      <alignment horizontal="left" vertical="center"/>
    </xf>
    <xf numFmtId="12" fontId="38" fillId="38" borderId="26" xfId="51" applyNumberFormat="1" applyFont="1" applyFill="1" applyBorder="1" applyAlignment="1">
      <alignment horizontal="center" vertical="center"/>
    </xf>
    <xf numFmtId="0" fontId="38" fillId="0" borderId="46" xfId="51" applyFont="1" applyBorder="1" applyAlignment="1">
      <alignment horizontal="center" vertical="center" shrinkToFit="1"/>
    </xf>
    <xf numFmtId="0" fontId="45" fillId="0" borderId="47" xfId="51" applyFont="1" applyBorder="1" applyAlignment="1">
      <alignment horizontal="left" vertical="center" wrapText="1" shrinkToFit="1"/>
    </xf>
    <xf numFmtId="0" fontId="45" fillId="0" borderId="38" xfId="51" applyFont="1" applyBorder="1" applyAlignment="1">
      <alignment horizontal="left" vertical="center" wrapText="1" shrinkToFit="1"/>
    </xf>
    <xf numFmtId="12" fontId="38" fillId="38" borderId="39" xfId="51" applyNumberFormat="1" applyFont="1" applyFill="1" applyBorder="1" applyAlignment="1">
      <alignment horizontal="center" vertical="center"/>
    </xf>
    <xf numFmtId="0" fontId="38" fillId="0" borderId="48" xfId="51" applyFont="1" applyBorder="1" applyAlignment="1">
      <alignment horizontal="center" vertical="center" shrinkToFit="1"/>
    </xf>
    <xf numFmtId="0" fontId="45" fillId="0" borderId="49" xfId="51" applyFont="1" applyBorder="1" applyAlignment="1">
      <alignment horizontal="left" vertical="center" wrapText="1" shrinkToFit="1"/>
    </xf>
    <xf numFmtId="0" fontId="45" fillId="0" borderId="42" xfId="51" applyFont="1" applyBorder="1" applyAlignment="1">
      <alignment horizontal="left" vertical="center" wrapText="1" shrinkToFit="1"/>
    </xf>
    <xf numFmtId="0" fontId="38" fillId="0" borderId="50" xfId="51" applyFont="1" applyBorder="1" applyAlignment="1">
      <alignment horizontal="center" vertical="center"/>
    </xf>
    <xf numFmtId="0" fontId="38" fillId="0" borderId="6" xfId="51" applyFont="1" applyBorder="1" applyAlignment="1">
      <alignment horizontal="center" vertical="center" shrinkToFit="1"/>
    </xf>
    <xf numFmtId="0" fontId="45" fillId="0" borderId="51" xfId="51" applyFont="1" applyBorder="1" applyAlignment="1">
      <alignment horizontal="left" vertical="center" wrapText="1"/>
    </xf>
    <xf numFmtId="0" fontId="45" fillId="0" borderId="10" xfId="51" applyFont="1" applyBorder="1" applyAlignment="1">
      <alignment horizontal="left" vertical="center" wrapText="1"/>
    </xf>
    <xf numFmtId="0" fontId="38" fillId="0" borderId="26" xfId="51" applyFont="1" applyBorder="1" applyAlignment="1">
      <alignment horizontal="center" vertical="center"/>
    </xf>
    <xf numFmtId="0" fontId="38" fillId="0" borderId="11" xfId="51" applyFont="1" applyBorder="1" applyAlignment="1">
      <alignment horizontal="center" vertical="center" textRotation="255"/>
    </xf>
    <xf numFmtId="0" fontId="38" fillId="0" borderId="12" xfId="51" applyFont="1" applyBorder="1" applyAlignment="1">
      <alignment horizontal="center" vertical="center"/>
    </xf>
    <xf numFmtId="0" fontId="42" fillId="0" borderId="12" xfId="51" applyFont="1" applyBorder="1" applyAlignment="1">
      <alignment horizontal="left" vertical="center" wrapText="1"/>
    </xf>
    <xf numFmtId="0" fontId="38" fillId="0" borderId="8" xfId="51" applyFont="1" applyBorder="1" applyAlignment="1">
      <alignment horizontal="center" vertical="center"/>
    </xf>
    <xf numFmtId="0" fontId="38" fillId="38" borderId="11" xfId="51" applyFont="1" applyFill="1" applyBorder="1" applyAlignment="1">
      <alignment horizontal="center" vertical="center" textRotation="255"/>
    </xf>
    <xf numFmtId="0" fontId="42" fillId="38" borderId="12" xfId="51" applyFont="1" applyFill="1" applyBorder="1" applyAlignment="1">
      <alignment horizontal="center"/>
    </xf>
    <xf numFmtId="0" fontId="38" fillId="38" borderId="8" xfId="51" applyFont="1" applyFill="1" applyBorder="1" applyAlignment="1">
      <alignment horizontal="center"/>
    </xf>
    <xf numFmtId="0" fontId="42" fillId="38" borderId="11" xfId="51" applyFont="1" applyFill="1" applyBorder="1" applyAlignment="1">
      <alignment horizontal="center" wrapText="1"/>
    </xf>
    <xf numFmtId="0" fontId="42" fillId="38" borderId="12" xfId="51" applyFont="1" applyFill="1" applyBorder="1" applyAlignment="1">
      <alignment horizontal="center" wrapText="1"/>
    </xf>
    <xf numFmtId="0" fontId="42" fillId="38" borderId="8" xfId="51" applyFont="1" applyFill="1" applyBorder="1" applyAlignment="1">
      <alignment horizontal="center" wrapText="1"/>
    </xf>
    <xf numFmtId="12" fontId="38" fillId="35" borderId="8" xfId="50" applyNumberFormat="1" applyFont="1" applyFill="1" applyBorder="1" applyAlignment="1" applyProtection="1">
      <alignment horizontal="center"/>
      <protection locked="0"/>
    </xf>
    <xf numFmtId="49" fontId="4" fillId="0" borderId="3" xfId="51" applyNumberFormat="1" applyBorder="1" applyAlignment="1">
      <alignment horizontal="left" shrinkToFit="1"/>
    </xf>
    <xf numFmtId="49" fontId="4" fillId="0" borderId="0" xfId="51" applyNumberFormat="1" applyAlignment="1">
      <alignment horizontal="left" shrinkToFit="1"/>
    </xf>
    <xf numFmtId="0" fontId="37" fillId="0" borderId="6" xfId="51" applyFont="1" applyBorder="1" applyAlignment="1">
      <alignment horizontal="left" vertical="top" wrapText="1"/>
    </xf>
    <xf numFmtId="0" fontId="37" fillId="0" borderId="7" xfId="51" applyFont="1" applyBorder="1" applyAlignment="1">
      <alignment horizontal="left" vertical="top" wrapText="1"/>
    </xf>
    <xf numFmtId="0" fontId="37" fillId="0" borderId="2" xfId="51" applyFont="1" applyBorder="1" applyAlignment="1">
      <alignment horizontal="left" vertical="top" wrapText="1"/>
    </xf>
    <xf numFmtId="42" fontId="38" fillId="0" borderId="52" xfId="51" applyNumberFormat="1" applyFont="1" applyBorder="1" applyAlignment="1">
      <alignment horizontal="center" vertical="center" wrapText="1"/>
    </xf>
    <xf numFmtId="42" fontId="38" fillId="0" borderId="23" xfId="51" applyNumberFormat="1" applyFont="1" applyBorder="1" applyAlignment="1">
      <alignment horizontal="center" vertical="center" wrapText="1"/>
    </xf>
    <xf numFmtId="0" fontId="37" fillId="0" borderId="3" xfId="51" applyFont="1" applyBorder="1" applyAlignment="1">
      <alignment horizontal="left" vertical="top" wrapText="1"/>
    </xf>
    <xf numFmtId="0" fontId="37" fillId="0" borderId="0" xfId="51" applyFont="1" applyAlignment="1">
      <alignment horizontal="left" vertical="top" wrapText="1"/>
    </xf>
    <xf numFmtId="0" fontId="37" fillId="0" borderId="4" xfId="51" applyFont="1" applyBorder="1" applyAlignment="1">
      <alignment horizontal="left" vertical="top" wrapText="1"/>
    </xf>
    <xf numFmtId="42" fontId="38" fillId="0" borderId="53" xfId="51" applyNumberFormat="1" applyFont="1" applyBorder="1" applyAlignment="1">
      <alignment horizontal="center" vertical="center" wrapText="1"/>
    </xf>
    <xf numFmtId="42" fontId="38" fillId="0" borderId="25" xfId="51" applyNumberFormat="1" applyFont="1" applyBorder="1" applyAlignment="1">
      <alignment horizontal="center" vertical="center" wrapText="1"/>
    </xf>
    <xf numFmtId="49" fontId="4" fillId="0" borderId="0" xfId="51" quotePrefix="1" applyNumberFormat="1" applyAlignment="1">
      <alignment horizontal="left" shrinkToFit="1"/>
    </xf>
    <xf numFmtId="0" fontId="37" fillId="0" borderId="11" xfId="51" applyFont="1" applyBorder="1" applyAlignment="1">
      <alignment horizontal="left" vertical="top" wrapText="1"/>
    </xf>
    <xf numFmtId="0" fontId="37" fillId="0" borderId="12" xfId="51" applyFont="1" applyBorder="1" applyAlignment="1">
      <alignment horizontal="left" vertical="top" wrapText="1"/>
    </xf>
    <xf numFmtId="0" fontId="37" fillId="0" borderId="8" xfId="51" applyFont="1" applyBorder="1" applyAlignment="1">
      <alignment horizontal="left" vertical="top" wrapText="1"/>
    </xf>
    <xf numFmtId="0" fontId="49" fillId="0" borderId="10" xfId="53" applyFont="1" applyBorder="1" applyAlignment="1">
      <alignment horizontal="left" vertical="top" wrapText="1"/>
    </xf>
    <xf numFmtId="0" fontId="49" fillId="0" borderId="31" xfId="53" applyFont="1" applyBorder="1" applyAlignment="1">
      <alignment horizontal="left" vertical="top" wrapText="1"/>
    </xf>
    <xf numFmtId="0" fontId="4" fillId="0" borderId="7" xfId="51" applyBorder="1" applyAlignment="1">
      <alignment vertical="top" wrapText="1"/>
    </xf>
    <xf numFmtId="0" fontId="37" fillId="0" borderId="7" xfId="52" applyFont="1" applyBorder="1">
      <alignment vertical="center"/>
    </xf>
    <xf numFmtId="0" fontId="4" fillId="0" borderId="0" xfId="51" applyAlignment="1">
      <alignment vertical="top" wrapText="1"/>
    </xf>
    <xf numFmtId="0" fontId="4" fillId="0" borderId="11" xfId="51" applyBorder="1" applyAlignment="1">
      <alignment horizontal="center" vertical="top" wrapText="1"/>
    </xf>
    <xf numFmtId="0" fontId="4" fillId="0" borderId="8" xfId="51" applyBorder="1" applyAlignment="1">
      <alignment horizontal="center" vertical="top" wrapText="1"/>
    </xf>
    <xf numFmtId="0" fontId="4" fillId="0" borderId="11" xfId="51" applyBorder="1" applyAlignment="1">
      <alignment horizontal="center" vertical="top" shrinkToFit="1"/>
    </xf>
    <xf numFmtId="0" fontId="4" fillId="0" borderId="8" xfId="51" applyBorder="1" applyAlignment="1">
      <alignment horizontal="center" vertical="top" shrinkToFit="1"/>
    </xf>
    <xf numFmtId="0" fontId="42" fillId="0" borderId="54" xfId="51" applyFont="1" applyBorder="1" applyAlignment="1">
      <alignment horizontal="center" vertical="top" wrapText="1"/>
    </xf>
    <xf numFmtId="0" fontId="42" fillId="0" borderId="22" xfId="51" applyFont="1" applyBorder="1" applyAlignment="1">
      <alignment horizontal="center" vertical="top" wrapText="1"/>
    </xf>
    <xf numFmtId="0" fontId="4" fillId="0" borderId="0" xfId="51" applyAlignment="1">
      <alignment horizontal="center" vertical="center" wrapText="1"/>
    </xf>
    <xf numFmtId="0" fontId="4" fillId="0" borderId="0" xfId="5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cellStyle name="パーセント 3"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桁区切り 3"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51"/>
    <cellStyle name="標準 2 3" xfId="52"/>
    <cellStyle name="標準 3" xfId="44"/>
    <cellStyle name="標準 3 2" xfId="45"/>
    <cellStyle name="標準 3 3" xfId="46"/>
    <cellStyle name="標準 3 4" xfId="53"/>
    <cellStyle name="標準 4" xfId="47"/>
    <cellStyle name="良い" xfId="41"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showGridLines="0" view="pageBreakPreview" zoomScaleNormal="100" zoomScaleSheetLayoutView="100" workbookViewId="0">
      <selection activeCell="H14" sqref="H14:O14"/>
    </sheetView>
  </sheetViews>
  <sheetFormatPr defaultRowHeight="13.5"/>
  <cols>
    <col min="1" max="28" width="3.25" style="26" customWidth="1"/>
    <col min="29" max="16384" width="9" style="26"/>
  </cols>
  <sheetData>
    <row r="1" spans="1:28">
      <c r="A1" s="27" t="s">
        <v>118</v>
      </c>
    </row>
    <row r="2" spans="1:28" ht="30.75" customHeight="1">
      <c r="A2" s="78" t="s">
        <v>16</v>
      </c>
      <c r="B2" s="78"/>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28" ht="26.25" customHeight="1">
      <c r="A3" s="73" t="s">
        <v>0</v>
      </c>
      <c r="B3" s="74"/>
      <c r="C3" s="80"/>
      <c r="D3" s="79"/>
      <c r="E3" s="79"/>
      <c r="F3" s="79"/>
      <c r="G3" s="79"/>
      <c r="H3" s="79"/>
      <c r="I3" s="79"/>
      <c r="J3" s="79"/>
      <c r="K3" s="79"/>
      <c r="L3" s="79"/>
      <c r="M3" s="79"/>
      <c r="N3" s="79"/>
      <c r="O3" s="1"/>
      <c r="P3" s="1"/>
      <c r="Q3" s="1"/>
      <c r="R3" s="1"/>
      <c r="S3" s="1"/>
      <c r="T3" s="1"/>
      <c r="U3" s="1"/>
      <c r="V3" s="1"/>
      <c r="W3" s="1"/>
      <c r="X3" s="1"/>
      <c r="Y3" s="1"/>
      <c r="Z3" s="1"/>
      <c r="AA3" s="1"/>
      <c r="AB3" s="1"/>
    </row>
    <row r="4" spans="1:28" ht="15" customHeight="1">
      <c r="N4" s="2"/>
      <c r="O4" s="2"/>
      <c r="P4" s="2"/>
      <c r="Q4" s="25"/>
      <c r="R4" s="25"/>
      <c r="S4" s="25"/>
      <c r="T4" s="25"/>
      <c r="U4" s="25"/>
      <c r="V4" s="25"/>
      <c r="W4" s="25"/>
      <c r="X4" s="25"/>
      <c r="Y4" s="25"/>
      <c r="Z4" s="25"/>
      <c r="AA4" s="25"/>
    </row>
    <row r="5" spans="1:28" ht="18.75" customHeight="1">
      <c r="A5" s="3" t="s">
        <v>6</v>
      </c>
      <c r="B5" s="4" t="s">
        <v>117</v>
      </c>
      <c r="C5" s="4"/>
      <c r="D5" s="4"/>
      <c r="E5" s="4"/>
      <c r="F5" s="4"/>
      <c r="G5" s="4"/>
      <c r="H5" s="4"/>
      <c r="I5" s="4"/>
      <c r="J5" s="4"/>
      <c r="K5" s="4"/>
      <c r="L5" s="4"/>
      <c r="M5" s="4"/>
      <c r="N5" s="4"/>
      <c r="O5" s="4"/>
      <c r="P5" s="4"/>
      <c r="Q5" s="4"/>
      <c r="R5" s="4"/>
      <c r="S5" s="4"/>
      <c r="T5" s="4"/>
      <c r="U5" s="4"/>
      <c r="V5" s="4"/>
      <c r="W5" s="4"/>
      <c r="X5" s="4"/>
      <c r="Y5" s="4"/>
      <c r="Z5" s="4"/>
      <c r="AA5" s="4"/>
      <c r="AB5" s="4"/>
    </row>
    <row r="6" spans="1:28" ht="7.5" customHeight="1">
      <c r="A6" s="5"/>
      <c r="B6" s="6"/>
      <c r="C6" s="6"/>
      <c r="D6" s="6"/>
      <c r="E6" s="6"/>
      <c r="F6" s="6"/>
      <c r="G6" s="6"/>
      <c r="H6" s="6"/>
      <c r="I6" s="6"/>
      <c r="J6" s="6"/>
      <c r="K6" s="6"/>
      <c r="L6" s="6"/>
      <c r="M6" s="6"/>
      <c r="N6" s="6"/>
      <c r="O6" s="6"/>
      <c r="P6" s="6"/>
      <c r="Q6" s="6"/>
      <c r="R6" s="6"/>
      <c r="S6" s="6"/>
      <c r="T6" s="6"/>
      <c r="U6" s="6"/>
      <c r="V6" s="6"/>
      <c r="W6" s="6"/>
      <c r="X6" s="6"/>
      <c r="Y6" s="6"/>
      <c r="Z6" s="6"/>
      <c r="AA6" s="7"/>
      <c r="AB6" s="8"/>
    </row>
    <row r="7" spans="1:28">
      <c r="A7" s="9"/>
      <c r="B7" s="10" t="s">
        <v>2</v>
      </c>
      <c r="C7" s="11"/>
      <c r="D7" s="11"/>
      <c r="E7" s="11"/>
      <c r="F7" s="11"/>
      <c r="G7" s="11"/>
      <c r="H7" s="24"/>
      <c r="I7" s="24"/>
      <c r="J7" s="24"/>
      <c r="K7" s="24"/>
      <c r="L7" s="24"/>
      <c r="M7" s="24"/>
      <c r="N7" s="24"/>
      <c r="O7" s="24"/>
      <c r="P7" s="24"/>
      <c r="Q7" s="24"/>
      <c r="R7" s="24"/>
      <c r="S7" s="24"/>
      <c r="T7" s="24"/>
      <c r="U7" s="24"/>
      <c r="V7" s="24"/>
      <c r="W7" s="24"/>
      <c r="X7" s="24"/>
      <c r="Y7" s="24"/>
      <c r="Z7" s="24"/>
      <c r="AA7" s="25"/>
      <c r="AB7" s="12"/>
    </row>
    <row r="8" spans="1:28" ht="23.25" customHeight="1">
      <c r="A8" s="13"/>
      <c r="B8" s="73" t="s">
        <v>1</v>
      </c>
      <c r="C8" s="74"/>
      <c r="D8" s="74"/>
      <c r="E8" s="74"/>
      <c r="F8" s="74"/>
      <c r="G8" s="74"/>
      <c r="H8" s="75"/>
      <c r="I8" s="76"/>
      <c r="J8" s="76"/>
      <c r="K8" s="76"/>
      <c r="L8" s="76"/>
      <c r="M8" s="76"/>
      <c r="N8" s="76"/>
      <c r="O8" s="77"/>
      <c r="P8" s="10"/>
      <c r="Q8" s="10"/>
      <c r="R8" s="10"/>
      <c r="S8" s="10"/>
      <c r="T8" s="10"/>
      <c r="U8" s="10"/>
      <c r="V8" s="10"/>
      <c r="W8" s="10"/>
      <c r="X8" s="10"/>
      <c r="Y8" s="10"/>
      <c r="Z8" s="10"/>
      <c r="AA8" s="10"/>
      <c r="AB8" s="12"/>
    </row>
    <row r="9" spans="1:28" ht="13.5" customHeight="1">
      <c r="A9" s="22" t="s">
        <v>8</v>
      </c>
      <c r="B9" s="10"/>
      <c r="C9" s="25"/>
      <c r="D9" s="25"/>
      <c r="E9" s="25"/>
      <c r="F9" s="25"/>
      <c r="G9" s="25"/>
      <c r="H9" s="25"/>
      <c r="I9" s="25"/>
      <c r="J9" s="25"/>
      <c r="K9" s="25"/>
      <c r="L9" s="25"/>
      <c r="M9" s="25"/>
      <c r="N9" s="25"/>
      <c r="O9" s="25"/>
      <c r="P9" s="25"/>
      <c r="Q9" s="25"/>
      <c r="R9" s="25"/>
      <c r="S9" s="25"/>
      <c r="T9" s="25"/>
      <c r="U9" s="25"/>
      <c r="V9" s="25"/>
      <c r="W9" s="25"/>
      <c r="X9" s="25"/>
      <c r="Y9" s="25"/>
      <c r="Z9" s="25"/>
      <c r="AA9" s="25"/>
      <c r="AB9" s="12"/>
    </row>
    <row r="10" spans="1:28">
      <c r="A10" s="23" t="s">
        <v>11</v>
      </c>
      <c r="B10" s="19" t="s">
        <v>9</v>
      </c>
      <c r="C10" s="25"/>
      <c r="D10" s="25"/>
      <c r="E10" s="25"/>
      <c r="F10" s="25"/>
      <c r="G10" s="25"/>
      <c r="H10" s="25"/>
      <c r="I10" s="25"/>
      <c r="J10" s="25"/>
      <c r="K10" s="25"/>
      <c r="L10" s="25"/>
      <c r="M10" s="25"/>
      <c r="N10" s="25"/>
      <c r="O10" s="25"/>
      <c r="P10" s="25"/>
      <c r="Q10" s="25"/>
      <c r="R10" s="25"/>
      <c r="S10" s="25"/>
      <c r="T10" s="25"/>
      <c r="U10" s="10"/>
      <c r="V10" s="10"/>
      <c r="W10" s="10"/>
      <c r="X10" s="10"/>
      <c r="Y10" s="10"/>
      <c r="Z10" s="10"/>
      <c r="AA10" s="10"/>
      <c r="AB10" s="12"/>
    </row>
    <row r="11" spans="1:28">
      <c r="A11" s="23" t="s">
        <v>12</v>
      </c>
      <c r="B11" s="19" t="s">
        <v>10</v>
      </c>
      <c r="C11" s="25"/>
      <c r="D11" s="25"/>
      <c r="E11" s="25"/>
      <c r="F11" s="25"/>
      <c r="G11" s="25"/>
      <c r="H11" s="25"/>
      <c r="I11" s="25"/>
      <c r="J11" s="25"/>
      <c r="K11" s="25"/>
      <c r="L11" s="25"/>
      <c r="M11" s="25"/>
      <c r="N11" s="25"/>
      <c r="O11" s="25"/>
      <c r="P11" s="25"/>
      <c r="Q11" s="25"/>
      <c r="R11" s="25"/>
      <c r="S11" s="25"/>
      <c r="T11" s="25"/>
      <c r="U11" s="10"/>
      <c r="V11" s="10"/>
      <c r="W11" s="10"/>
      <c r="X11" s="10"/>
      <c r="Y11" s="10"/>
      <c r="Z11" s="10"/>
      <c r="AA11" s="10"/>
      <c r="AB11" s="12"/>
    </row>
    <row r="12" spans="1:28">
      <c r="A12" s="13"/>
      <c r="B12" s="25"/>
      <c r="C12" s="25"/>
      <c r="D12" s="25"/>
      <c r="E12" s="25"/>
      <c r="F12" s="25"/>
      <c r="G12" s="25"/>
      <c r="H12" s="25"/>
      <c r="I12" s="25"/>
      <c r="J12" s="25"/>
      <c r="K12" s="25"/>
      <c r="L12" s="25"/>
      <c r="M12" s="25"/>
      <c r="N12" s="25"/>
      <c r="O12" s="25"/>
      <c r="P12" s="25"/>
      <c r="Q12" s="25"/>
      <c r="R12" s="25"/>
      <c r="S12" s="25"/>
      <c r="T12" s="25"/>
      <c r="U12" s="10"/>
      <c r="V12" s="10"/>
      <c r="W12" s="10"/>
      <c r="X12" s="10"/>
      <c r="Y12" s="10"/>
      <c r="Z12" s="10"/>
      <c r="AA12" s="10"/>
      <c r="AB12" s="12"/>
    </row>
    <row r="13" spans="1:28">
      <c r="A13" s="9"/>
      <c r="B13" s="10" t="s">
        <v>3</v>
      </c>
      <c r="C13" s="11"/>
      <c r="D13" s="11"/>
      <c r="E13" s="11"/>
      <c r="F13" s="11"/>
      <c r="G13" s="11"/>
      <c r="H13" s="24"/>
      <c r="I13" s="24"/>
      <c r="J13" s="24"/>
      <c r="K13" s="24"/>
      <c r="L13" s="24"/>
      <c r="M13" s="24"/>
      <c r="N13" s="24"/>
      <c r="O13" s="24"/>
      <c r="P13" s="24"/>
      <c r="Q13" s="24"/>
      <c r="R13" s="24"/>
      <c r="S13" s="24"/>
      <c r="T13" s="24"/>
      <c r="U13" s="10"/>
      <c r="V13" s="10"/>
      <c r="W13" s="10"/>
      <c r="X13" s="10"/>
      <c r="Y13" s="10"/>
      <c r="Z13" s="10"/>
      <c r="AA13" s="10"/>
      <c r="AB13" s="12"/>
    </row>
    <row r="14" spans="1:28" ht="24" customHeight="1">
      <c r="A14" s="13"/>
      <c r="B14" s="73" t="s">
        <v>4</v>
      </c>
      <c r="C14" s="74"/>
      <c r="D14" s="74"/>
      <c r="E14" s="74"/>
      <c r="F14" s="74"/>
      <c r="G14" s="74"/>
      <c r="H14" s="75"/>
      <c r="I14" s="76"/>
      <c r="J14" s="76"/>
      <c r="K14" s="76"/>
      <c r="L14" s="76"/>
      <c r="M14" s="76"/>
      <c r="N14" s="76"/>
      <c r="O14" s="77"/>
      <c r="P14" s="10"/>
      <c r="Q14" s="10"/>
      <c r="R14" s="10"/>
      <c r="S14" s="10"/>
      <c r="T14" s="10"/>
      <c r="U14" s="10"/>
      <c r="V14" s="10"/>
      <c r="W14" s="10"/>
      <c r="X14" s="10"/>
      <c r="Y14" s="10"/>
      <c r="Z14" s="10"/>
      <c r="AA14" s="10"/>
      <c r="AB14" s="12"/>
    </row>
    <row r="15" spans="1:28" ht="13.5" customHeight="1">
      <c r="A15" s="22" t="s">
        <v>8</v>
      </c>
      <c r="B15" s="10"/>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12"/>
    </row>
    <row r="16" spans="1:28" ht="13.5" customHeight="1">
      <c r="A16" s="23" t="s">
        <v>12</v>
      </c>
      <c r="B16" s="20" t="s">
        <v>13</v>
      </c>
      <c r="C16" s="1"/>
      <c r="D16" s="1"/>
      <c r="E16" s="1"/>
      <c r="F16" s="1"/>
      <c r="G16" s="1"/>
      <c r="H16" s="18"/>
      <c r="I16" s="18"/>
      <c r="J16" s="18"/>
      <c r="K16" s="18"/>
      <c r="L16" s="18"/>
      <c r="M16" s="18"/>
      <c r="N16" s="18"/>
      <c r="O16" s="18"/>
      <c r="P16" s="10"/>
      <c r="Q16" s="10"/>
      <c r="R16" s="10"/>
      <c r="S16" s="10"/>
      <c r="T16" s="10"/>
      <c r="U16" s="10"/>
      <c r="V16" s="10"/>
      <c r="W16" s="10"/>
      <c r="X16" s="10"/>
      <c r="Y16" s="10"/>
      <c r="Z16" s="10"/>
      <c r="AA16" s="10"/>
      <c r="AB16" s="12"/>
    </row>
    <row r="17" spans="1:28" ht="6" customHeight="1">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6"/>
    </row>
    <row r="18" spans="1:28" ht="1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25"/>
    </row>
    <row r="19" spans="1:28" ht="18.75" customHeight="1">
      <c r="A19" s="3" t="s">
        <v>6</v>
      </c>
      <c r="B19" s="4" t="s">
        <v>17</v>
      </c>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6.7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8"/>
    </row>
    <row r="21" spans="1:28">
      <c r="A21" s="9"/>
      <c r="B21" s="10" t="s">
        <v>5</v>
      </c>
      <c r="C21" s="11"/>
      <c r="D21" s="11"/>
      <c r="E21" s="11"/>
      <c r="F21" s="11"/>
      <c r="G21" s="11"/>
      <c r="H21" s="24"/>
      <c r="I21" s="24"/>
      <c r="J21" s="24"/>
      <c r="K21" s="24"/>
      <c r="L21" s="24"/>
      <c r="M21" s="24"/>
      <c r="N21" s="24"/>
      <c r="O21" s="24"/>
      <c r="P21" s="24"/>
      <c r="Q21" s="24"/>
      <c r="R21" s="24"/>
      <c r="S21" s="24"/>
      <c r="T21" s="24"/>
      <c r="U21" s="24"/>
      <c r="V21" s="24"/>
      <c r="W21" s="24"/>
      <c r="X21" s="24"/>
      <c r="Y21" s="24"/>
      <c r="Z21" s="24"/>
      <c r="AA21" s="25"/>
      <c r="AB21" s="12"/>
    </row>
    <row r="22" spans="1:28" ht="24" customHeight="1">
      <c r="A22" s="13"/>
      <c r="B22" s="73" t="s">
        <v>1</v>
      </c>
      <c r="C22" s="74"/>
      <c r="D22" s="74"/>
      <c r="E22" s="74"/>
      <c r="F22" s="74"/>
      <c r="G22" s="74"/>
      <c r="H22" s="75"/>
      <c r="I22" s="76"/>
      <c r="J22" s="76"/>
      <c r="K22" s="76"/>
      <c r="L22" s="76"/>
      <c r="M22" s="76"/>
      <c r="N22" s="76"/>
      <c r="O22" s="77"/>
      <c r="P22" s="10"/>
      <c r="Q22" s="10"/>
      <c r="R22" s="10"/>
      <c r="S22" s="10"/>
      <c r="T22" s="10"/>
      <c r="U22" s="10"/>
      <c r="V22" s="10"/>
      <c r="W22" s="10"/>
      <c r="X22" s="10"/>
      <c r="Y22" s="10"/>
      <c r="Z22" s="10"/>
      <c r="AA22" s="10"/>
      <c r="AB22" s="12"/>
    </row>
    <row r="23" spans="1:28" ht="6.75" customHeight="1">
      <c r="A23" s="14"/>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6"/>
    </row>
    <row r="24" spans="1:28" ht="13.5" customHeight="1">
      <c r="A24" s="19" t="s">
        <v>8</v>
      </c>
      <c r="B24" s="10"/>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c r="A25" s="21" t="s">
        <v>7</v>
      </c>
      <c r="B25" s="19" t="s">
        <v>14</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c r="A26" s="21" t="s">
        <v>7</v>
      </c>
      <c r="B26" s="19" t="s">
        <v>15</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sheetData>
  <mergeCells count="9">
    <mergeCell ref="B22:G22"/>
    <mergeCell ref="H22:O22"/>
    <mergeCell ref="A2:AB2"/>
    <mergeCell ref="D3:N3"/>
    <mergeCell ref="B14:G14"/>
    <mergeCell ref="H14:O14"/>
    <mergeCell ref="A3:C3"/>
    <mergeCell ref="B8:G8"/>
    <mergeCell ref="H8:O8"/>
  </mergeCells>
  <phoneticPr fontId="3"/>
  <printOptions horizontalCentered="1"/>
  <pageMargins left="0.59055118110236227" right="0.59055118110236227" top="0.39370078740157483" bottom="0.19685039370078741"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view="pageBreakPreview" zoomScale="70" zoomScaleNormal="100" zoomScaleSheetLayoutView="70" workbookViewId="0">
      <selection activeCell="AL14" sqref="AL14"/>
    </sheetView>
  </sheetViews>
  <sheetFormatPr defaultColWidth="9" defaultRowHeight="19.5"/>
  <cols>
    <col min="1" max="34" width="3.75" style="28" customWidth="1"/>
    <col min="35" max="35" width="41.75" style="28" hidden="1" customWidth="1"/>
    <col min="36" max="36" width="13.25" style="28" hidden="1" customWidth="1"/>
    <col min="37" max="37" width="14.75" style="28" customWidth="1"/>
    <col min="38" max="42" width="9" style="28" customWidth="1"/>
    <col min="43" max="16384" width="9" style="28"/>
  </cols>
  <sheetData>
    <row r="1" spans="1:36">
      <c r="A1" s="140" t="s">
        <v>131</v>
      </c>
      <c r="B1" s="140"/>
      <c r="C1" s="140"/>
      <c r="D1" s="140"/>
    </row>
    <row r="2" spans="1:36" ht="21">
      <c r="A2" s="129" t="s">
        <v>18</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row>
    <row r="3" spans="1:36" ht="21.95" customHeight="1">
      <c r="AI3" s="28" t="s">
        <v>19</v>
      </c>
      <c r="AJ3" s="29" t="str">
        <f>IF(G12="","",VLOOKUP(G12,AI4:AJ8,2,FALSE))</f>
        <v/>
      </c>
    </row>
    <row r="4" spans="1:36" ht="26.25" customHeight="1">
      <c r="B4" s="136" t="s">
        <v>20</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8"/>
      <c r="AI4" s="28" t="s">
        <v>21</v>
      </c>
      <c r="AJ4" s="30">
        <v>1</v>
      </c>
    </row>
    <row r="5" spans="1:36" ht="26.25" customHeight="1">
      <c r="B5" s="139"/>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1"/>
      <c r="AI5" s="28" t="s">
        <v>22</v>
      </c>
      <c r="AJ5" s="30">
        <v>2</v>
      </c>
    </row>
    <row r="6" spans="1:36" ht="26.25" customHeight="1">
      <c r="B6" s="142"/>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1"/>
      <c r="AI6" s="28" t="s">
        <v>23</v>
      </c>
      <c r="AJ6" s="30">
        <v>3</v>
      </c>
    </row>
    <row r="7" spans="1:36" ht="26.25" customHeight="1">
      <c r="B7" s="143"/>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c r="AI7" s="28" t="s">
        <v>24</v>
      </c>
      <c r="AJ7" s="30">
        <v>4</v>
      </c>
    </row>
    <row r="8" spans="1:36" ht="21.95" customHeight="1">
      <c r="AI8" s="28" t="s">
        <v>25</v>
      </c>
      <c r="AJ8" s="30">
        <v>5</v>
      </c>
    </row>
    <row r="9" spans="1:36" ht="21.95" customHeight="1">
      <c r="B9" s="31" t="s">
        <v>26</v>
      </c>
      <c r="AI9" s="32" t="s">
        <v>27</v>
      </c>
      <c r="AJ9" s="33" t="str">
        <f>IF(AND(COUNTIF(V12,"*")=1,OR(AJ3=1,AJ3=2,)),VLOOKUP(V12,AI10:AJ13,2,FALSE),"")</f>
        <v/>
      </c>
    </row>
    <row r="10" spans="1:36" ht="21.95" customHeight="1">
      <c r="B10" s="93" t="s">
        <v>28</v>
      </c>
      <c r="C10" s="93"/>
      <c r="D10" s="93"/>
      <c r="E10" s="93"/>
      <c r="F10" s="93"/>
      <c r="G10" s="85"/>
      <c r="H10" s="85"/>
      <c r="I10" s="85"/>
      <c r="J10" s="85"/>
      <c r="K10" s="93" t="s">
        <v>29</v>
      </c>
      <c r="L10" s="93"/>
      <c r="M10" s="93"/>
      <c r="N10" s="93"/>
      <c r="O10" s="130"/>
      <c r="P10" s="130"/>
      <c r="Q10" s="130"/>
      <c r="R10" s="130"/>
      <c r="S10" s="130"/>
      <c r="T10" s="130"/>
      <c r="U10" s="130"/>
      <c r="V10" s="130"/>
      <c r="W10" s="130"/>
      <c r="X10" s="130"/>
      <c r="Y10" s="131"/>
      <c r="Z10" s="131"/>
      <c r="AA10" s="131"/>
      <c r="AB10" s="131"/>
      <c r="AI10" s="32" t="s">
        <v>30</v>
      </c>
      <c r="AJ10" s="30">
        <v>6</v>
      </c>
    </row>
    <row r="11" spans="1:36" ht="21.95" customHeight="1">
      <c r="B11" s="123" t="s">
        <v>31</v>
      </c>
      <c r="C11" s="124"/>
      <c r="D11" s="124"/>
      <c r="E11" s="124"/>
      <c r="F11" s="126"/>
      <c r="G11" s="127"/>
      <c r="H11" s="125"/>
      <c r="I11" s="125"/>
      <c r="J11" s="128"/>
      <c r="K11" s="123" t="s">
        <v>32</v>
      </c>
      <c r="L11" s="124"/>
      <c r="M11" s="124"/>
      <c r="N11" s="126"/>
      <c r="O11" s="127"/>
      <c r="P11" s="125"/>
      <c r="Q11" s="125"/>
      <c r="R11" s="125"/>
      <c r="S11" s="125"/>
      <c r="T11" s="128"/>
      <c r="U11" s="123" t="s">
        <v>119</v>
      </c>
      <c r="V11" s="124"/>
      <c r="W11" s="124"/>
      <c r="X11" s="126"/>
      <c r="Y11" s="127"/>
      <c r="Z11" s="125"/>
      <c r="AA11" s="125"/>
      <c r="AB11" s="125"/>
      <c r="AC11" s="125"/>
      <c r="AD11" s="125"/>
      <c r="AE11" s="125"/>
      <c r="AF11" s="128"/>
      <c r="AI11" s="32" t="s">
        <v>33</v>
      </c>
      <c r="AJ11" s="30">
        <v>7</v>
      </c>
    </row>
    <row r="12" spans="1:36" ht="21.95" customHeight="1">
      <c r="B12" s="93" t="s">
        <v>34</v>
      </c>
      <c r="C12" s="93"/>
      <c r="D12" s="93"/>
      <c r="E12" s="93"/>
      <c r="F12" s="93"/>
      <c r="G12" s="146"/>
      <c r="H12" s="147"/>
      <c r="I12" s="147"/>
      <c r="J12" s="147"/>
      <c r="K12" s="147"/>
      <c r="L12" s="147"/>
      <c r="M12" s="147"/>
      <c r="N12" s="147"/>
      <c r="O12" s="147"/>
      <c r="P12" s="147"/>
      <c r="Q12" s="148"/>
      <c r="R12" s="123" t="s">
        <v>35</v>
      </c>
      <c r="S12" s="124"/>
      <c r="T12" s="124"/>
      <c r="U12" s="126"/>
      <c r="V12" s="146"/>
      <c r="W12" s="147"/>
      <c r="X12" s="147"/>
      <c r="Y12" s="147"/>
      <c r="Z12" s="147"/>
      <c r="AA12" s="147"/>
      <c r="AB12" s="148"/>
      <c r="AI12" s="32" t="s">
        <v>36</v>
      </c>
      <c r="AJ12" s="30">
        <v>8</v>
      </c>
    </row>
    <row r="13" spans="1:36" ht="17.25" customHeight="1">
      <c r="B13" s="149" t="s">
        <v>37</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I13" s="150" t="s">
        <v>120</v>
      </c>
      <c r="AJ13" s="151">
        <v>9</v>
      </c>
    </row>
    <row r="14" spans="1:36" ht="17.25" customHeight="1">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I14" s="32"/>
    </row>
    <row r="15" spans="1:36" ht="18" customHeight="1">
      <c r="AI15" s="32"/>
    </row>
    <row r="16" spans="1:36" ht="21.95" customHeight="1">
      <c r="B16" s="31" t="s">
        <v>38</v>
      </c>
      <c r="AI16" s="32" t="s">
        <v>39</v>
      </c>
    </row>
    <row r="17" spans="2:37" ht="21.95" customHeight="1">
      <c r="B17" s="81" t="s">
        <v>40</v>
      </c>
      <c r="C17" s="82"/>
      <c r="D17" s="82"/>
      <c r="E17" s="82"/>
      <c r="F17" s="82"/>
      <c r="G17" s="82"/>
      <c r="H17" s="82"/>
      <c r="I17" s="82"/>
      <c r="J17" s="82"/>
      <c r="K17" s="83"/>
      <c r="L17" s="123" t="s">
        <v>41</v>
      </c>
      <c r="M17" s="124"/>
      <c r="N17" s="125"/>
      <c r="O17" s="125"/>
      <c r="P17" s="34" t="s">
        <v>42</v>
      </c>
      <c r="Q17" s="125"/>
      <c r="R17" s="125"/>
      <c r="S17" s="35" t="s">
        <v>43</v>
      </c>
      <c r="T17" s="36"/>
      <c r="U17" s="36"/>
      <c r="AD17" s="36"/>
      <c r="AE17" s="36"/>
      <c r="AI17" s="37" t="str">
        <f>L17&amp;N17&amp;P17&amp;Q17&amp;S17&amp;"１日"</f>
        <v>令和年月１日</v>
      </c>
      <c r="AJ17" s="38"/>
      <c r="AK17" s="38"/>
    </row>
    <row r="18" spans="2:37" ht="21.95" customHeight="1">
      <c r="B18" s="81" t="s">
        <v>44</v>
      </c>
      <c r="C18" s="82"/>
      <c r="D18" s="82"/>
      <c r="E18" s="82"/>
      <c r="F18" s="82"/>
      <c r="G18" s="82"/>
      <c r="H18" s="82"/>
      <c r="I18" s="82"/>
      <c r="J18" s="82"/>
      <c r="K18" s="82"/>
      <c r="L18" s="82"/>
      <c r="M18" s="82"/>
      <c r="N18" s="82"/>
      <c r="O18" s="83"/>
      <c r="P18" s="114"/>
      <c r="Q18" s="115"/>
      <c r="R18" s="115"/>
      <c r="S18" s="152" t="s">
        <v>45</v>
      </c>
      <c r="AI18" s="32" t="s">
        <v>46</v>
      </c>
      <c r="AJ18" s="39" t="s">
        <v>47</v>
      </c>
    </row>
    <row r="19" spans="2:37" ht="21.95" customHeight="1">
      <c r="B19" s="153" t="s">
        <v>48</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16"/>
      <c r="AA19" s="117"/>
      <c r="AB19" s="117"/>
      <c r="AC19" s="72" t="s">
        <v>45</v>
      </c>
      <c r="AI19" s="40" t="e">
        <f>(Z19-P18)/Z19</f>
        <v>#DIV/0!</v>
      </c>
      <c r="AJ19" s="41" t="e">
        <f>AI19</f>
        <v>#DIV/0!</v>
      </c>
    </row>
    <row r="20" spans="2:37" ht="21.95" customHeight="1">
      <c r="B20" s="118" t="s">
        <v>49</v>
      </c>
      <c r="C20" s="119"/>
      <c r="D20" s="119"/>
      <c r="E20" s="119"/>
      <c r="F20" s="119"/>
      <c r="G20" s="119"/>
      <c r="H20" s="120" t="str">
        <f>IF(P18="","",IF(AND(H21="否",ROUND(AI19,4)&gt;=0.05),"可","否"))</f>
        <v/>
      </c>
      <c r="I20" s="121"/>
      <c r="J20" s="122"/>
      <c r="N20" s="42"/>
      <c r="O20" s="42"/>
      <c r="P20" s="42"/>
      <c r="Q20" s="42"/>
      <c r="R20" s="42"/>
      <c r="S20" s="42"/>
      <c r="T20" s="42"/>
      <c r="U20" s="42"/>
      <c r="V20" s="42"/>
      <c r="W20" s="42"/>
      <c r="X20" s="42"/>
      <c r="Y20" s="42"/>
      <c r="Z20" s="42"/>
      <c r="AA20" s="42"/>
      <c r="AB20" s="42"/>
      <c r="AC20" s="42"/>
      <c r="AD20" s="42"/>
      <c r="AE20" s="42"/>
      <c r="AF20" s="42"/>
      <c r="AI20" s="43" t="s">
        <v>50</v>
      </c>
      <c r="AJ20" s="44" t="s">
        <v>51</v>
      </c>
    </row>
    <row r="21" spans="2:37" ht="21.95" customHeight="1">
      <c r="B21" s="81" t="s">
        <v>52</v>
      </c>
      <c r="C21" s="82"/>
      <c r="D21" s="82"/>
      <c r="E21" s="82"/>
      <c r="F21" s="82"/>
      <c r="G21" s="82"/>
      <c r="H21" s="111" t="str">
        <f>IF(N17="","",IF(AND(AI21="可",AJ21="可"),"可","否"))</f>
        <v/>
      </c>
      <c r="I21" s="112"/>
      <c r="J21" s="113"/>
      <c r="N21" s="42"/>
      <c r="O21" s="42"/>
      <c r="P21" s="42"/>
      <c r="Q21" s="42"/>
      <c r="R21" s="42"/>
      <c r="S21" s="42"/>
      <c r="T21" s="42"/>
      <c r="U21" s="42"/>
      <c r="V21" s="42"/>
      <c r="W21" s="42"/>
      <c r="X21" s="42"/>
      <c r="Y21" s="42"/>
      <c r="Z21" s="42"/>
      <c r="AE21" s="42"/>
      <c r="AF21" s="42"/>
      <c r="AI21" s="43" t="str">
        <f>IF(P18="","",IF(OR(AND(AJ9=7,P18&lt;=750),AND(AJ9=8,P18&lt;=900),AND(AJ9=9,P18&lt;=750)),"可","否"))</f>
        <v/>
      </c>
      <c r="AJ21" s="45" t="str">
        <f>IF(AND(N17=3,OR(Q17=2,Q17=3)),"否","可")</f>
        <v>可</v>
      </c>
      <c r="AK21" s="36"/>
    </row>
    <row r="22" spans="2:37" ht="20.25" customHeight="1">
      <c r="B22" s="154" t="s">
        <v>121</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2:37" ht="20.25" customHeight="1">
      <c r="B23" s="154"/>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row>
    <row r="24" spans="2:37" ht="20.25" customHeight="1">
      <c r="B24" s="154"/>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2:37" ht="20.25" customHeight="1">
      <c r="B25" s="154"/>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2:37" ht="20.25" customHeight="1">
      <c r="B26" s="15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2:37" ht="20.25" customHeight="1">
      <c r="B27" s="15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2:37" ht="20.25" customHeight="1">
      <c r="B28" s="154"/>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2:37" ht="20.25" customHeight="1">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2:37" ht="18" customHeight="1"/>
    <row r="31" spans="2:37" ht="21.95" customHeight="1">
      <c r="B31" s="97" t="s">
        <v>53</v>
      </c>
      <c r="C31" s="98"/>
      <c r="D31" s="98"/>
      <c r="E31" s="98"/>
      <c r="F31" s="98"/>
      <c r="G31" s="98"/>
      <c r="H31" s="98"/>
      <c r="I31" s="99"/>
      <c r="K31" s="46" t="s">
        <v>54</v>
      </c>
    </row>
    <row r="32" spans="2:37" ht="21.95" customHeight="1">
      <c r="B32" s="31" t="s">
        <v>55</v>
      </c>
    </row>
    <row r="33" spans="2:37" ht="21.95" customHeight="1">
      <c r="B33" s="93"/>
      <c r="C33" s="93"/>
      <c r="D33" s="93"/>
      <c r="E33" s="93"/>
      <c r="F33" s="93"/>
      <c r="G33" s="93"/>
      <c r="H33" s="93"/>
      <c r="I33" s="93"/>
      <c r="J33" s="93"/>
      <c r="K33" s="93"/>
      <c r="L33" s="93" t="s">
        <v>56</v>
      </c>
      <c r="M33" s="93"/>
      <c r="N33" s="93"/>
      <c r="O33" s="93"/>
      <c r="P33" s="93"/>
      <c r="Q33" s="156" t="s">
        <v>57</v>
      </c>
      <c r="R33" s="156"/>
      <c r="S33" s="156"/>
      <c r="T33" s="156"/>
      <c r="U33" s="93" t="s">
        <v>58</v>
      </c>
      <c r="V33" s="93"/>
      <c r="W33" s="93"/>
      <c r="X33" s="93"/>
      <c r="Y33" s="89"/>
      <c r="Z33" s="90"/>
      <c r="AA33" s="94" t="s">
        <v>59</v>
      </c>
      <c r="AB33" s="93"/>
      <c r="AC33" s="93"/>
      <c r="AD33" s="93"/>
      <c r="AH33" s="36"/>
      <c r="AI33" s="36"/>
      <c r="AJ33" s="36"/>
      <c r="AK33" s="36"/>
    </row>
    <row r="34" spans="2:37" ht="21.95" customHeight="1">
      <c r="B34" s="93"/>
      <c r="C34" s="93"/>
      <c r="D34" s="93"/>
      <c r="E34" s="93"/>
      <c r="F34" s="93"/>
      <c r="G34" s="93"/>
      <c r="H34" s="93"/>
      <c r="I34" s="93"/>
      <c r="J34" s="93"/>
      <c r="K34" s="93"/>
      <c r="L34" s="93"/>
      <c r="M34" s="93"/>
      <c r="N34" s="93"/>
      <c r="O34" s="93"/>
      <c r="P34" s="93"/>
      <c r="Q34" s="156"/>
      <c r="R34" s="156"/>
      <c r="S34" s="156"/>
      <c r="T34" s="156"/>
      <c r="U34" s="93"/>
      <c r="V34" s="93"/>
      <c r="W34" s="93"/>
      <c r="X34" s="93"/>
      <c r="Y34" s="89"/>
      <c r="Z34" s="90"/>
      <c r="AA34" s="93"/>
      <c r="AB34" s="93"/>
      <c r="AC34" s="93"/>
      <c r="AD34" s="93"/>
      <c r="AH34" s="36"/>
      <c r="AI34" s="36"/>
      <c r="AJ34" s="36"/>
      <c r="AK34" s="36"/>
    </row>
    <row r="35" spans="2:37" ht="21.95" customHeight="1">
      <c r="B35" s="81" t="s">
        <v>40</v>
      </c>
      <c r="C35" s="82"/>
      <c r="D35" s="82"/>
      <c r="E35" s="82"/>
      <c r="F35" s="82"/>
      <c r="G35" s="82"/>
      <c r="H35" s="82"/>
      <c r="I35" s="82"/>
      <c r="J35" s="82"/>
      <c r="K35" s="83"/>
      <c r="L35" s="84" t="str">
        <f>IF(N17="","",EOMONTH(AI17,0))</f>
        <v/>
      </c>
      <c r="M35" s="84"/>
      <c r="N35" s="84"/>
      <c r="O35" s="84"/>
      <c r="P35" s="84"/>
      <c r="Q35" s="95" t="str">
        <f>IF($P$18=0,"",$P$18)</f>
        <v/>
      </c>
      <c r="R35" s="96"/>
      <c r="S35" s="96"/>
      <c r="T35" s="96"/>
      <c r="U35" s="109" t="str">
        <f>IF(Q35="","",ROUND(($Z$19-Q35)/$Z$19,4))</f>
        <v/>
      </c>
      <c r="V35" s="110"/>
      <c r="W35" s="110"/>
      <c r="X35" s="110"/>
      <c r="Y35" s="89"/>
      <c r="Z35" s="90"/>
      <c r="AA35" s="157"/>
      <c r="AB35" s="158"/>
      <c r="AC35" s="158"/>
      <c r="AD35" s="159"/>
      <c r="AH35" s="36"/>
      <c r="AI35" s="36"/>
      <c r="AJ35" s="36"/>
      <c r="AK35" s="36"/>
    </row>
    <row r="36" spans="2:37" ht="21.95" customHeight="1">
      <c r="B36" s="81" t="s">
        <v>60</v>
      </c>
      <c r="C36" s="82"/>
      <c r="D36" s="82"/>
      <c r="E36" s="82"/>
      <c r="F36" s="82"/>
      <c r="G36" s="82"/>
      <c r="H36" s="82"/>
      <c r="I36" s="82"/>
      <c r="J36" s="82"/>
      <c r="K36" s="83"/>
      <c r="L36" s="84" t="str">
        <f t="shared" ref="L36:L42" si="0">IF($N$17="","",EOMONTH(L35,1))</f>
        <v/>
      </c>
      <c r="M36" s="84"/>
      <c r="N36" s="84"/>
      <c r="O36" s="84"/>
      <c r="P36" s="84"/>
      <c r="Q36" s="87"/>
      <c r="R36" s="88"/>
      <c r="S36" s="88"/>
      <c r="T36" s="88"/>
      <c r="U36" s="109" t="str">
        <f t="shared" ref="U36:U40" si="1">IF(Q36="","",ROUND(($Z$19-Q36)/$Z$19,4))</f>
        <v/>
      </c>
      <c r="V36" s="110"/>
      <c r="W36" s="110"/>
      <c r="X36" s="110"/>
      <c r="Y36" s="89"/>
      <c r="Z36" s="90"/>
      <c r="AA36" s="157"/>
      <c r="AB36" s="158"/>
      <c r="AC36" s="158"/>
      <c r="AD36" s="159"/>
      <c r="AH36" s="36"/>
      <c r="AI36" s="36"/>
      <c r="AJ36" s="36"/>
      <c r="AK36" s="36"/>
    </row>
    <row r="37" spans="2:37" ht="21.95" customHeight="1">
      <c r="B37" s="81" t="s">
        <v>61</v>
      </c>
      <c r="C37" s="82"/>
      <c r="D37" s="82"/>
      <c r="E37" s="82"/>
      <c r="F37" s="82"/>
      <c r="G37" s="82"/>
      <c r="H37" s="82"/>
      <c r="I37" s="82"/>
      <c r="J37" s="82"/>
      <c r="K37" s="83"/>
      <c r="L37" s="84" t="str">
        <f t="shared" si="0"/>
        <v/>
      </c>
      <c r="M37" s="84"/>
      <c r="N37" s="84"/>
      <c r="O37" s="84"/>
      <c r="P37" s="84"/>
      <c r="Q37" s="87"/>
      <c r="R37" s="88"/>
      <c r="S37" s="88"/>
      <c r="T37" s="88"/>
      <c r="U37" s="109" t="str">
        <f t="shared" si="1"/>
        <v/>
      </c>
      <c r="V37" s="110"/>
      <c r="W37" s="110"/>
      <c r="X37" s="110"/>
      <c r="Y37" s="89"/>
      <c r="Z37" s="90"/>
      <c r="AA37" s="86" t="str">
        <f>IF(U35="","",IF(AND($H$20="可",U35&gt;=0.05),"可","否"))</f>
        <v/>
      </c>
      <c r="AB37" s="86"/>
      <c r="AC37" s="86"/>
      <c r="AD37" s="86"/>
      <c r="AH37" s="36"/>
      <c r="AI37" s="36"/>
      <c r="AJ37" s="36"/>
      <c r="AK37" s="36"/>
    </row>
    <row r="38" spans="2:37" ht="21.95" customHeight="1">
      <c r="B38" s="81" t="s">
        <v>62</v>
      </c>
      <c r="C38" s="82"/>
      <c r="D38" s="82"/>
      <c r="E38" s="82"/>
      <c r="F38" s="82"/>
      <c r="G38" s="82"/>
      <c r="H38" s="82"/>
      <c r="I38" s="82"/>
      <c r="J38" s="82"/>
      <c r="K38" s="83"/>
      <c r="L38" s="84" t="str">
        <f t="shared" si="0"/>
        <v/>
      </c>
      <c r="M38" s="84"/>
      <c r="N38" s="84"/>
      <c r="O38" s="84"/>
      <c r="P38" s="84"/>
      <c r="Q38" s="87"/>
      <c r="R38" s="88"/>
      <c r="S38" s="88"/>
      <c r="T38" s="88"/>
      <c r="U38" s="109" t="str">
        <f t="shared" si="1"/>
        <v/>
      </c>
      <c r="V38" s="110"/>
      <c r="W38" s="110"/>
      <c r="X38" s="110"/>
      <c r="Y38" s="89"/>
      <c r="Z38" s="90"/>
      <c r="AA38" s="86" t="str">
        <f t="shared" ref="AA38:AA42" si="2">IF(U36="","",IF(AND($H$20="可",U36&gt;=0.05),"可","否"))</f>
        <v/>
      </c>
      <c r="AB38" s="86"/>
      <c r="AC38" s="86"/>
      <c r="AD38" s="86"/>
      <c r="AH38" s="36"/>
      <c r="AI38" s="36"/>
      <c r="AJ38" s="36"/>
      <c r="AK38" s="36"/>
    </row>
    <row r="39" spans="2:37" ht="21.95" customHeight="1">
      <c r="B39" s="81" t="s">
        <v>63</v>
      </c>
      <c r="C39" s="82"/>
      <c r="D39" s="82"/>
      <c r="E39" s="82"/>
      <c r="F39" s="82"/>
      <c r="G39" s="82"/>
      <c r="H39" s="82"/>
      <c r="I39" s="82"/>
      <c r="J39" s="82"/>
      <c r="K39" s="83"/>
      <c r="L39" s="84" t="str">
        <f t="shared" si="0"/>
        <v/>
      </c>
      <c r="M39" s="84"/>
      <c r="N39" s="84"/>
      <c r="O39" s="84"/>
      <c r="P39" s="84"/>
      <c r="Q39" s="87"/>
      <c r="R39" s="88"/>
      <c r="S39" s="88"/>
      <c r="T39" s="88"/>
      <c r="U39" s="109" t="str">
        <f t="shared" si="1"/>
        <v/>
      </c>
      <c r="V39" s="110"/>
      <c r="W39" s="110"/>
      <c r="X39" s="110"/>
      <c r="Y39" s="91" t="s">
        <v>64</v>
      </c>
      <c r="Z39" s="90"/>
      <c r="AA39" s="86" t="str">
        <f t="shared" si="2"/>
        <v/>
      </c>
      <c r="AB39" s="86"/>
      <c r="AC39" s="86"/>
      <c r="AD39" s="86"/>
      <c r="AH39" s="36"/>
      <c r="AI39" s="36"/>
      <c r="AJ39" s="36"/>
      <c r="AK39" s="36"/>
    </row>
    <row r="40" spans="2:37" ht="21.95" customHeight="1">
      <c r="B40" s="81" t="s">
        <v>65</v>
      </c>
      <c r="C40" s="82"/>
      <c r="D40" s="82"/>
      <c r="E40" s="82"/>
      <c r="F40" s="82"/>
      <c r="G40" s="82"/>
      <c r="H40" s="82"/>
      <c r="I40" s="82"/>
      <c r="J40" s="82"/>
      <c r="K40" s="83"/>
      <c r="L40" s="84" t="str">
        <f t="shared" si="0"/>
        <v/>
      </c>
      <c r="M40" s="84"/>
      <c r="N40" s="84"/>
      <c r="O40" s="84"/>
      <c r="P40" s="84"/>
      <c r="Q40" s="87"/>
      <c r="R40" s="88"/>
      <c r="S40" s="88"/>
      <c r="T40" s="88"/>
      <c r="U40" s="109" t="str">
        <f t="shared" si="1"/>
        <v/>
      </c>
      <c r="V40" s="110"/>
      <c r="W40" s="110"/>
      <c r="X40" s="110"/>
      <c r="Y40" s="89"/>
      <c r="Z40" s="90"/>
      <c r="AA40" s="108" t="str">
        <f>IF(U38="","",IF(AND($H$20="可",U38&gt;=0.05),"可","否"))</f>
        <v/>
      </c>
      <c r="AB40" s="108"/>
      <c r="AC40" s="108"/>
      <c r="AD40" s="108"/>
      <c r="AH40" s="36"/>
      <c r="AI40" s="36"/>
      <c r="AJ40" s="36"/>
      <c r="AK40" s="36"/>
    </row>
    <row r="41" spans="2:37" ht="21.95" customHeight="1">
      <c r="B41" s="81"/>
      <c r="C41" s="82"/>
      <c r="D41" s="82"/>
      <c r="E41" s="82"/>
      <c r="F41" s="82"/>
      <c r="G41" s="82"/>
      <c r="H41" s="82"/>
      <c r="I41" s="82"/>
      <c r="J41" s="82"/>
      <c r="K41" s="83"/>
      <c r="L41" s="84" t="str">
        <f t="shared" si="0"/>
        <v/>
      </c>
      <c r="M41" s="84"/>
      <c r="N41" s="84"/>
      <c r="O41" s="84"/>
      <c r="P41" s="84"/>
      <c r="Q41" s="157"/>
      <c r="R41" s="158"/>
      <c r="S41" s="158"/>
      <c r="T41" s="159"/>
      <c r="U41" s="157"/>
      <c r="V41" s="158"/>
      <c r="W41" s="158"/>
      <c r="X41" s="159"/>
      <c r="Y41" s="89"/>
      <c r="Z41" s="90"/>
      <c r="AA41" s="86" t="str">
        <f t="shared" si="2"/>
        <v/>
      </c>
      <c r="AB41" s="86"/>
      <c r="AC41" s="86"/>
      <c r="AD41" s="86"/>
      <c r="AH41" s="36"/>
      <c r="AI41" s="36"/>
      <c r="AJ41" s="36"/>
      <c r="AK41" s="36"/>
    </row>
    <row r="42" spans="2:37" ht="21.95" customHeight="1">
      <c r="B42" s="81" t="s">
        <v>66</v>
      </c>
      <c r="C42" s="82"/>
      <c r="D42" s="82"/>
      <c r="E42" s="82"/>
      <c r="F42" s="82"/>
      <c r="G42" s="82"/>
      <c r="H42" s="82"/>
      <c r="I42" s="82"/>
      <c r="J42" s="82"/>
      <c r="K42" s="83"/>
      <c r="L42" s="84" t="str">
        <f t="shared" si="0"/>
        <v/>
      </c>
      <c r="M42" s="84"/>
      <c r="N42" s="84"/>
      <c r="O42" s="84"/>
      <c r="P42" s="84"/>
      <c r="Q42" s="160"/>
      <c r="R42" s="160"/>
      <c r="S42" s="160"/>
      <c r="T42" s="160"/>
      <c r="U42" s="160"/>
      <c r="V42" s="160"/>
      <c r="W42" s="160"/>
      <c r="X42" s="160"/>
      <c r="Y42" s="89"/>
      <c r="Z42" s="90"/>
      <c r="AA42" s="86" t="str">
        <f t="shared" si="2"/>
        <v/>
      </c>
      <c r="AB42" s="86"/>
      <c r="AC42" s="86"/>
      <c r="AD42" s="86"/>
      <c r="AH42" s="36"/>
      <c r="AI42" s="36"/>
      <c r="AJ42" s="36"/>
      <c r="AK42" s="36"/>
    </row>
    <row r="43" spans="2:37" ht="19.5" customHeight="1">
      <c r="B43" s="161" t="s">
        <v>67</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row>
    <row r="44" spans="2:37" ht="19.5" customHeight="1">
      <c r="B44" s="161"/>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row>
    <row r="45" spans="2:37" ht="19.5" customHeight="1">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row>
    <row r="46" spans="2:37" ht="20.25" customHeight="1"/>
    <row r="47" spans="2:37" ht="21.95" customHeight="1">
      <c r="B47" s="97" t="s">
        <v>68</v>
      </c>
      <c r="C47" s="98"/>
      <c r="D47" s="98"/>
      <c r="E47" s="98"/>
      <c r="F47" s="98"/>
      <c r="G47" s="98"/>
      <c r="H47" s="98"/>
      <c r="I47" s="98"/>
      <c r="J47" s="98"/>
      <c r="K47" s="98"/>
      <c r="L47" s="98"/>
      <c r="M47" s="98"/>
      <c r="N47" s="98"/>
      <c r="O47" s="98"/>
      <c r="P47" s="98"/>
      <c r="Q47" s="98"/>
      <c r="R47" s="98"/>
      <c r="S47" s="98"/>
      <c r="T47" s="98"/>
      <c r="U47" s="98"/>
      <c r="V47" s="98"/>
      <c r="W47" s="99"/>
      <c r="Y47" s="46" t="s">
        <v>69</v>
      </c>
    </row>
    <row r="48" spans="2:37" ht="21.95" customHeight="1">
      <c r="B48" s="31" t="s">
        <v>70</v>
      </c>
    </row>
    <row r="49" spans="2:32" ht="21.95" customHeight="1">
      <c r="B49" s="100" t="s">
        <v>71</v>
      </c>
      <c r="C49" s="100"/>
      <c r="D49" s="100"/>
      <c r="E49" s="100"/>
      <c r="F49" s="100"/>
      <c r="G49" s="100"/>
      <c r="H49" s="100"/>
      <c r="I49" s="100"/>
      <c r="J49" s="100"/>
      <c r="K49" s="102" t="s">
        <v>72</v>
      </c>
      <c r="L49" s="103"/>
      <c r="M49" s="103"/>
      <c r="N49" s="103"/>
      <c r="O49" s="103"/>
      <c r="P49" s="103"/>
      <c r="Q49" s="103"/>
      <c r="R49" s="103"/>
      <c r="S49" s="103"/>
      <c r="T49" s="103"/>
      <c r="U49" s="103"/>
      <c r="V49" s="103"/>
      <c r="W49" s="103"/>
      <c r="X49" s="103"/>
      <c r="Y49" s="103"/>
      <c r="Z49" s="103"/>
      <c r="AA49" s="103"/>
      <c r="AB49" s="103"/>
      <c r="AC49" s="103"/>
      <c r="AD49" s="103"/>
      <c r="AE49" s="103"/>
      <c r="AF49" s="104"/>
    </row>
    <row r="50" spans="2:32" ht="21.95" customHeight="1">
      <c r="B50" s="101"/>
      <c r="C50" s="101"/>
      <c r="D50" s="101"/>
      <c r="E50" s="101"/>
      <c r="F50" s="101"/>
      <c r="G50" s="101"/>
      <c r="H50" s="101"/>
      <c r="I50" s="101"/>
      <c r="J50" s="101"/>
      <c r="K50" s="105"/>
      <c r="L50" s="106"/>
      <c r="M50" s="106"/>
      <c r="N50" s="106"/>
      <c r="O50" s="106"/>
      <c r="P50" s="106"/>
      <c r="Q50" s="106"/>
      <c r="R50" s="106"/>
      <c r="S50" s="106"/>
      <c r="T50" s="106"/>
      <c r="U50" s="106"/>
      <c r="V50" s="106"/>
      <c r="W50" s="106"/>
      <c r="X50" s="106"/>
      <c r="Y50" s="106"/>
      <c r="Z50" s="106"/>
      <c r="AA50" s="106"/>
      <c r="AB50" s="106"/>
      <c r="AC50" s="106"/>
      <c r="AD50" s="106"/>
      <c r="AE50" s="106"/>
      <c r="AF50" s="107"/>
    </row>
    <row r="51" spans="2:32" ht="36" customHeight="1">
      <c r="B51" s="163" t="s">
        <v>73</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row>
    <row r="52" spans="2:32" ht="21.95" customHeight="1"/>
    <row r="53" spans="2:32" ht="21.95" customHeight="1">
      <c r="B53" s="97" t="s">
        <v>74</v>
      </c>
      <c r="C53" s="98"/>
      <c r="D53" s="98"/>
      <c r="E53" s="98"/>
      <c r="F53" s="98"/>
      <c r="G53" s="98"/>
      <c r="H53" s="98"/>
      <c r="I53" s="99"/>
      <c r="K53" s="46" t="s">
        <v>75</v>
      </c>
    </row>
    <row r="54" spans="2:32" ht="21.95" customHeight="1">
      <c r="B54" s="31" t="s">
        <v>76</v>
      </c>
    </row>
    <row r="55" spans="2:32" ht="21.95" customHeight="1">
      <c r="B55" s="93"/>
      <c r="C55" s="93"/>
      <c r="D55" s="93"/>
      <c r="E55" s="93"/>
      <c r="F55" s="93"/>
      <c r="G55" s="93"/>
      <c r="H55" s="93"/>
      <c r="I55" s="93"/>
      <c r="J55" s="93"/>
      <c r="K55" s="93"/>
      <c r="L55" s="93" t="s">
        <v>56</v>
      </c>
      <c r="M55" s="93"/>
      <c r="N55" s="93"/>
      <c r="O55" s="93"/>
      <c r="P55" s="93"/>
      <c r="Q55" s="156" t="s">
        <v>57</v>
      </c>
      <c r="R55" s="156"/>
      <c r="S55" s="156"/>
      <c r="T55" s="156"/>
      <c r="U55" s="89"/>
      <c r="V55" s="90"/>
      <c r="W55" s="94" t="s">
        <v>77</v>
      </c>
      <c r="X55" s="93"/>
      <c r="Y55" s="93"/>
      <c r="Z55" s="93"/>
    </row>
    <row r="56" spans="2:32" ht="21.95" customHeight="1">
      <c r="B56" s="93"/>
      <c r="C56" s="93"/>
      <c r="D56" s="93"/>
      <c r="E56" s="93"/>
      <c r="F56" s="93"/>
      <c r="G56" s="93"/>
      <c r="H56" s="93"/>
      <c r="I56" s="93"/>
      <c r="J56" s="93"/>
      <c r="K56" s="93"/>
      <c r="L56" s="93"/>
      <c r="M56" s="93"/>
      <c r="N56" s="93"/>
      <c r="O56" s="93"/>
      <c r="P56" s="93"/>
      <c r="Q56" s="156"/>
      <c r="R56" s="156"/>
      <c r="S56" s="156"/>
      <c r="T56" s="156"/>
      <c r="U56" s="89"/>
      <c r="V56" s="90"/>
      <c r="W56" s="93"/>
      <c r="X56" s="93"/>
      <c r="Y56" s="93"/>
      <c r="Z56" s="93"/>
    </row>
    <row r="57" spans="2:32" ht="21.95" customHeight="1">
      <c r="B57" s="81" t="s">
        <v>40</v>
      </c>
      <c r="C57" s="82"/>
      <c r="D57" s="82"/>
      <c r="E57" s="82"/>
      <c r="F57" s="82"/>
      <c r="G57" s="82"/>
      <c r="H57" s="82"/>
      <c r="I57" s="82"/>
      <c r="J57" s="82"/>
      <c r="K57" s="83"/>
      <c r="L57" s="84" t="str">
        <f>IF(N17="","",EOMONTH(AI17,0))</f>
        <v/>
      </c>
      <c r="M57" s="84"/>
      <c r="N57" s="84"/>
      <c r="O57" s="84"/>
      <c r="P57" s="84"/>
      <c r="Q57" s="95" t="str">
        <f>IF($P$18=0,"",$P$18)</f>
        <v/>
      </c>
      <c r="R57" s="96"/>
      <c r="S57" s="96"/>
      <c r="T57" s="96"/>
      <c r="U57" s="89"/>
      <c r="V57" s="90"/>
      <c r="W57" s="157"/>
      <c r="X57" s="158"/>
      <c r="Y57" s="158"/>
      <c r="Z57" s="159"/>
    </row>
    <row r="58" spans="2:32" ht="21.95" customHeight="1">
      <c r="B58" s="81" t="s">
        <v>78</v>
      </c>
      <c r="C58" s="82"/>
      <c r="D58" s="82"/>
      <c r="E58" s="82"/>
      <c r="F58" s="82"/>
      <c r="G58" s="82"/>
      <c r="H58" s="82"/>
      <c r="I58" s="82"/>
      <c r="J58" s="82"/>
      <c r="K58" s="83"/>
      <c r="L58" s="84" t="str">
        <f t="shared" ref="L58:L75" si="3">IF($N$17="","",EOMONTH(L57,1))</f>
        <v/>
      </c>
      <c r="M58" s="84"/>
      <c r="N58" s="84"/>
      <c r="O58" s="84"/>
      <c r="P58" s="84"/>
      <c r="Q58" s="87"/>
      <c r="R58" s="88"/>
      <c r="S58" s="88"/>
      <c r="T58" s="88"/>
      <c r="U58" s="89"/>
      <c r="V58" s="90"/>
      <c r="W58" s="157"/>
      <c r="X58" s="158"/>
      <c r="Y58" s="158"/>
      <c r="Z58" s="159"/>
    </row>
    <row r="59" spans="2:32" ht="21.95" customHeight="1">
      <c r="B59" s="81" t="s">
        <v>79</v>
      </c>
      <c r="C59" s="82"/>
      <c r="D59" s="82"/>
      <c r="E59" s="82"/>
      <c r="F59" s="82"/>
      <c r="G59" s="82"/>
      <c r="H59" s="82"/>
      <c r="I59" s="82"/>
      <c r="J59" s="82"/>
      <c r="K59" s="83"/>
      <c r="L59" s="84" t="str">
        <f t="shared" si="3"/>
        <v/>
      </c>
      <c r="M59" s="84"/>
      <c r="N59" s="84"/>
      <c r="O59" s="84"/>
      <c r="P59" s="84"/>
      <c r="Q59" s="87"/>
      <c r="R59" s="88"/>
      <c r="S59" s="88"/>
      <c r="T59" s="88"/>
      <c r="U59" s="89"/>
      <c r="V59" s="90"/>
      <c r="W59" s="86" t="str">
        <f>IF(Q57="","",IF(OR(AND($AJ$9=7,Q57&lt;=750,$H$21="可"),AND($AJ$9=8,Q57&lt;=900,$H$21="可"),AND($AJ$9=9,Q57&lt;=750,$H$21="可")),"可","否"))</f>
        <v/>
      </c>
      <c r="X59" s="86"/>
      <c r="Y59" s="86"/>
      <c r="Z59" s="86"/>
    </row>
    <row r="60" spans="2:32" ht="21.95" customHeight="1">
      <c r="B60" s="81"/>
      <c r="C60" s="82"/>
      <c r="D60" s="82"/>
      <c r="E60" s="82"/>
      <c r="F60" s="82"/>
      <c r="G60" s="82"/>
      <c r="H60" s="82"/>
      <c r="I60" s="82"/>
      <c r="J60" s="82"/>
      <c r="K60" s="83"/>
      <c r="L60" s="84" t="str">
        <f t="shared" si="3"/>
        <v/>
      </c>
      <c r="M60" s="84"/>
      <c r="N60" s="84"/>
      <c r="O60" s="84"/>
      <c r="P60" s="84"/>
      <c r="Q60" s="87"/>
      <c r="R60" s="88"/>
      <c r="S60" s="88"/>
      <c r="T60" s="88"/>
      <c r="U60" s="89"/>
      <c r="V60" s="90"/>
      <c r="W60" s="86" t="str">
        <f t="shared" ref="W60:W75" si="4">IF(Q58="","",IF(OR(AND($AJ$9=7,Q58&lt;=750,$H$21="可"),AND($AJ$9=8,Q58&lt;=900,$H$21="可"),AND($AJ$9=9,Q58&lt;=750,$H$21="可")),"可","否"))</f>
        <v/>
      </c>
      <c r="X60" s="86"/>
      <c r="Y60" s="86"/>
      <c r="Z60" s="86"/>
    </row>
    <row r="61" spans="2:32" ht="21.95" customHeight="1">
      <c r="B61" s="81"/>
      <c r="C61" s="82"/>
      <c r="D61" s="82"/>
      <c r="E61" s="82"/>
      <c r="F61" s="82"/>
      <c r="G61" s="82"/>
      <c r="H61" s="82"/>
      <c r="I61" s="82"/>
      <c r="J61" s="82"/>
      <c r="K61" s="83"/>
      <c r="L61" s="84" t="str">
        <f t="shared" si="3"/>
        <v/>
      </c>
      <c r="M61" s="84"/>
      <c r="N61" s="84"/>
      <c r="O61" s="84"/>
      <c r="P61" s="84"/>
      <c r="Q61" s="87"/>
      <c r="R61" s="88"/>
      <c r="S61" s="88"/>
      <c r="T61" s="88"/>
      <c r="U61" s="89"/>
      <c r="V61" s="90"/>
      <c r="W61" s="86" t="str">
        <f t="shared" si="4"/>
        <v/>
      </c>
      <c r="X61" s="86"/>
      <c r="Y61" s="86"/>
      <c r="Z61" s="86"/>
    </row>
    <row r="62" spans="2:32" ht="21.95" customHeight="1">
      <c r="B62" s="81"/>
      <c r="C62" s="82"/>
      <c r="D62" s="82"/>
      <c r="E62" s="82"/>
      <c r="F62" s="82"/>
      <c r="G62" s="82"/>
      <c r="H62" s="82"/>
      <c r="I62" s="82"/>
      <c r="J62" s="82"/>
      <c r="K62" s="83"/>
      <c r="L62" s="84" t="str">
        <f t="shared" si="3"/>
        <v/>
      </c>
      <c r="M62" s="84"/>
      <c r="N62" s="84"/>
      <c r="O62" s="84"/>
      <c r="P62" s="84"/>
      <c r="Q62" s="87"/>
      <c r="R62" s="88"/>
      <c r="S62" s="88"/>
      <c r="T62" s="88"/>
      <c r="U62" s="89"/>
      <c r="V62" s="90"/>
      <c r="W62" s="86" t="str">
        <f t="shared" si="4"/>
        <v/>
      </c>
      <c r="X62" s="86"/>
      <c r="Y62" s="86"/>
      <c r="Z62" s="86"/>
    </row>
    <row r="63" spans="2:32" ht="21.95" customHeight="1">
      <c r="B63" s="81"/>
      <c r="C63" s="82"/>
      <c r="D63" s="82"/>
      <c r="E63" s="82"/>
      <c r="F63" s="82"/>
      <c r="G63" s="82"/>
      <c r="H63" s="82"/>
      <c r="I63" s="82"/>
      <c r="J63" s="82"/>
      <c r="K63" s="83"/>
      <c r="L63" s="84" t="str">
        <f t="shared" si="3"/>
        <v/>
      </c>
      <c r="M63" s="84"/>
      <c r="N63" s="84"/>
      <c r="O63" s="84"/>
      <c r="P63" s="84"/>
      <c r="Q63" s="87"/>
      <c r="R63" s="88"/>
      <c r="S63" s="88"/>
      <c r="T63" s="88"/>
      <c r="U63" s="89"/>
      <c r="V63" s="90"/>
      <c r="W63" s="86" t="str">
        <f t="shared" si="4"/>
        <v/>
      </c>
      <c r="X63" s="86"/>
      <c r="Y63" s="86"/>
      <c r="Z63" s="86"/>
    </row>
    <row r="64" spans="2:32" ht="21.95" customHeight="1">
      <c r="B64" s="81"/>
      <c r="C64" s="82"/>
      <c r="D64" s="82"/>
      <c r="E64" s="82"/>
      <c r="F64" s="82"/>
      <c r="G64" s="82"/>
      <c r="H64" s="82"/>
      <c r="I64" s="82"/>
      <c r="J64" s="82"/>
      <c r="K64" s="83"/>
      <c r="L64" s="84" t="str">
        <f t="shared" si="3"/>
        <v/>
      </c>
      <c r="M64" s="84"/>
      <c r="N64" s="84"/>
      <c r="O64" s="84"/>
      <c r="P64" s="84"/>
      <c r="Q64" s="87"/>
      <c r="R64" s="88"/>
      <c r="S64" s="88"/>
      <c r="T64" s="88"/>
      <c r="U64" s="91" t="s">
        <v>64</v>
      </c>
      <c r="V64" s="92"/>
      <c r="W64" s="86" t="str">
        <f t="shared" si="4"/>
        <v/>
      </c>
      <c r="X64" s="86"/>
      <c r="Y64" s="86"/>
      <c r="Z64" s="86"/>
    </row>
    <row r="65" spans="2:32" ht="21.95" customHeight="1">
      <c r="B65" s="81"/>
      <c r="C65" s="82"/>
      <c r="D65" s="82"/>
      <c r="E65" s="82"/>
      <c r="F65" s="82"/>
      <c r="G65" s="82"/>
      <c r="H65" s="82"/>
      <c r="I65" s="82"/>
      <c r="J65" s="82"/>
      <c r="K65" s="83"/>
      <c r="L65" s="84" t="str">
        <f t="shared" si="3"/>
        <v/>
      </c>
      <c r="M65" s="84"/>
      <c r="N65" s="84"/>
      <c r="O65" s="84"/>
      <c r="P65" s="84"/>
      <c r="Q65" s="87"/>
      <c r="R65" s="88"/>
      <c r="S65" s="88"/>
      <c r="T65" s="88"/>
      <c r="U65" s="91"/>
      <c r="V65" s="92"/>
      <c r="W65" s="86" t="str">
        <f t="shared" si="4"/>
        <v/>
      </c>
      <c r="X65" s="86"/>
      <c r="Y65" s="86"/>
      <c r="Z65" s="86"/>
    </row>
    <row r="66" spans="2:32" ht="21.95" customHeight="1">
      <c r="B66" s="81"/>
      <c r="C66" s="82"/>
      <c r="D66" s="82"/>
      <c r="E66" s="82"/>
      <c r="F66" s="82"/>
      <c r="G66" s="82"/>
      <c r="H66" s="82"/>
      <c r="I66" s="82"/>
      <c r="J66" s="82"/>
      <c r="K66" s="83"/>
      <c r="L66" s="84" t="str">
        <f t="shared" si="3"/>
        <v/>
      </c>
      <c r="M66" s="84"/>
      <c r="N66" s="84"/>
      <c r="O66" s="84"/>
      <c r="P66" s="84"/>
      <c r="Q66" s="87"/>
      <c r="R66" s="88"/>
      <c r="S66" s="88"/>
      <c r="T66" s="88"/>
      <c r="U66" s="91"/>
      <c r="V66" s="92"/>
      <c r="W66" s="86" t="str">
        <f t="shared" si="4"/>
        <v/>
      </c>
      <c r="X66" s="86"/>
      <c r="Y66" s="86"/>
      <c r="Z66" s="86"/>
    </row>
    <row r="67" spans="2:32" ht="21.95" customHeight="1">
      <c r="B67" s="81"/>
      <c r="C67" s="82"/>
      <c r="D67" s="82"/>
      <c r="E67" s="82"/>
      <c r="F67" s="82"/>
      <c r="G67" s="82"/>
      <c r="H67" s="82"/>
      <c r="I67" s="82"/>
      <c r="J67" s="82"/>
      <c r="K67" s="83"/>
      <c r="L67" s="84" t="str">
        <f t="shared" si="3"/>
        <v/>
      </c>
      <c r="M67" s="84"/>
      <c r="N67" s="84"/>
      <c r="O67" s="84"/>
      <c r="P67" s="84"/>
      <c r="Q67" s="87"/>
      <c r="R67" s="88"/>
      <c r="S67" s="88"/>
      <c r="T67" s="88"/>
      <c r="U67" s="91"/>
      <c r="V67" s="92"/>
      <c r="W67" s="86" t="str">
        <f t="shared" si="4"/>
        <v/>
      </c>
      <c r="X67" s="86"/>
      <c r="Y67" s="86"/>
      <c r="Z67" s="86"/>
    </row>
    <row r="68" spans="2:32" ht="21.95" customHeight="1">
      <c r="B68" s="81"/>
      <c r="C68" s="82"/>
      <c r="D68" s="82"/>
      <c r="E68" s="82"/>
      <c r="F68" s="82"/>
      <c r="G68" s="82"/>
      <c r="H68" s="82"/>
      <c r="I68" s="82"/>
      <c r="J68" s="82"/>
      <c r="K68" s="83"/>
      <c r="L68" s="84" t="str">
        <f t="shared" si="3"/>
        <v/>
      </c>
      <c r="M68" s="84"/>
      <c r="N68" s="84"/>
      <c r="O68" s="84"/>
      <c r="P68" s="84"/>
      <c r="Q68" s="87"/>
      <c r="R68" s="88"/>
      <c r="S68" s="88"/>
      <c r="T68" s="88"/>
      <c r="U68" s="89"/>
      <c r="V68" s="90"/>
      <c r="W68" s="86" t="str">
        <f t="shared" si="4"/>
        <v/>
      </c>
      <c r="X68" s="86"/>
      <c r="Y68" s="86"/>
      <c r="Z68" s="86"/>
    </row>
    <row r="69" spans="2:32" ht="21.95" customHeight="1">
      <c r="B69" s="81"/>
      <c r="C69" s="82"/>
      <c r="D69" s="82"/>
      <c r="E69" s="82"/>
      <c r="F69" s="82"/>
      <c r="G69" s="82"/>
      <c r="H69" s="82"/>
      <c r="I69" s="82"/>
      <c r="J69" s="82"/>
      <c r="K69" s="83"/>
      <c r="L69" s="84" t="str">
        <f t="shared" si="3"/>
        <v/>
      </c>
      <c r="M69" s="84"/>
      <c r="N69" s="84"/>
      <c r="O69" s="84"/>
      <c r="P69" s="84"/>
      <c r="Q69" s="87"/>
      <c r="R69" s="88"/>
      <c r="S69" s="88"/>
      <c r="T69" s="88"/>
      <c r="U69" s="89"/>
      <c r="V69" s="90"/>
      <c r="W69" s="86" t="str">
        <f t="shared" si="4"/>
        <v/>
      </c>
      <c r="X69" s="86"/>
      <c r="Y69" s="86"/>
      <c r="Z69" s="86"/>
    </row>
    <row r="70" spans="2:32" ht="21.95" customHeight="1">
      <c r="B70" s="81"/>
      <c r="C70" s="82"/>
      <c r="D70" s="82"/>
      <c r="E70" s="82"/>
      <c r="F70" s="82"/>
      <c r="G70" s="82"/>
      <c r="H70" s="82"/>
      <c r="I70" s="82"/>
      <c r="J70" s="82"/>
      <c r="K70" s="83"/>
      <c r="L70" s="84" t="str">
        <f t="shared" si="3"/>
        <v/>
      </c>
      <c r="M70" s="84"/>
      <c r="N70" s="84"/>
      <c r="O70" s="84"/>
      <c r="P70" s="84"/>
      <c r="Q70" s="87"/>
      <c r="R70" s="88"/>
      <c r="S70" s="88"/>
      <c r="T70" s="88"/>
      <c r="U70" s="89"/>
      <c r="V70" s="90"/>
      <c r="W70" s="86" t="str">
        <f t="shared" si="4"/>
        <v/>
      </c>
      <c r="X70" s="86"/>
      <c r="Y70" s="86"/>
      <c r="Z70" s="86"/>
    </row>
    <row r="71" spans="2:32" ht="21.95" customHeight="1">
      <c r="B71" s="81"/>
      <c r="C71" s="82"/>
      <c r="D71" s="82"/>
      <c r="E71" s="82"/>
      <c r="F71" s="82"/>
      <c r="G71" s="82"/>
      <c r="H71" s="82"/>
      <c r="I71" s="82"/>
      <c r="J71" s="82"/>
      <c r="K71" s="83"/>
      <c r="L71" s="84" t="str">
        <f t="shared" si="3"/>
        <v/>
      </c>
      <c r="M71" s="84"/>
      <c r="N71" s="84"/>
      <c r="O71" s="84"/>
      <c r="P71" s="84"/>
      <c r="Q71" s="85"/>
      <c r="R71" s="85"/>
      <c r="S71" s="85"/>
      <c r="T71" s="85"/>
      <c r="W71" s="86" t="str">
        <f t="shared" si="4"/>
        <v/>
      </c>
      <c r="X71" s="86"/>
      <c r="Y71" s="86"/>
      <c r="Z71" s="86"/>
    </row>
    <row r="72" spans="2:32" ht="21.95" customHeight="1">
      <c r="B72" s="81"/>
      <c r="C72" s="82"/>
      <c r="D72" s="82"/>
      <c r="E72" s="82"/>
      <c r="F72" s="82"/>
      <c r="G72" s="82"/>
      <c r="H72" s="82"/>
      <c r="I72" s="82"/>
      <c r="J72" s="82"/>
      <c r="K72" s="83"/>
      <c r="L72" s="84" t="str">
        <f t="shared" si="3"/>
        <v/>
      </c>
      <c r="M72" s="84"/>
      <c r="N72" s="84"/>
      <c r="O72" s="84"/>
      <c r="P72" s="84"/>
      <c r="Q72" s="85"/>
      <c r="R72" s="85"/>
      <c r="S72" s="85"/>
      <c r="T72" s="85"/>
      <c r="W72" s="86" t="str">
        <f t="shared" si="4"/>
        <v/>
      </c>
      <c r="X72" s="86"/>
      <c r="Y72" s="86"/>
      <c r="Z72" s="86"/>
    </row>
    <row r="73" spans="2:32" ht="21.95" customHeight="1">
      <c r="B73" s="81"/>
      <c r="C73" s="82"/>
      <c r="D73" s="82"/>
      <c r="E73" s="82"/>
      <c r="F73" s="82"/>
      <c r="G73" s="82"/>
      <c r="H73" s="82"/>
      <c r="I73" s="82"/>
      <c r="J73" s="82"/>
      <c r="K73" s="83"/>
      <c r="L73" s="84" t="str">
        <f t="shared" si="3"/>
        <v/>
      </c>
      <c r="M73" s="84"/>
      <c r="N73" s="84"/>
      <c r="O73" s="84"/>
      <c r="P73" s="84"/>
      <c r="Q73" s="85"/>
      <c r="R73" s="85"/>
      <c r="S73" s="85"/>
      <c r="T73" s="85"/>
      <c r="W73" s="86" t="str">
        <f t="shared" si="4"/>
        <v/>
      </c>
      <c r="X73" s="86"/>
      <c r="Y73" s="86"/>
      <c r="Z73" s="86"/>
    </row>
    <row r="74" spans="2:32" ht="21.95" customHeight="1">
      <c r="B74" s="81"/>
      <c r="C74" s="82"/>
      <c r="D74" s="82"/>
      <c r="E74" s="82"/>
      <c r="F74" s="82"/>
      <c r="G74" s="82"/>
      <c r="H74" s="82"/>
      <c r="I74" s="82"/>
      <c r="J74" s="82"/>
      <c r="K74" s="83"/>
      <c r="L74" s="84" t="str">
        <f t="shared" si="3"/>
        <v/>
      </c>
      <c r="M74" s="84"/>
      <c r="N74" s="84"/>
      <c r="O74" s="84"/>
      <c r="P74" s="84"/>
      <c r="Q74" s="85"/>
      <c r="R74" s="85"/>
      <c r="S74" s="85"/>
      <c r="T74" s="85"/>
      <c r="W74" s="86" t="str">
        <f t="shared" si="4"/>
        <v/>
      </c>
      <c r="X74" s="86"/>
      <c r="Y74" s="86"/>
      <c r="Z74" s="86"/>
    </row>
    <row r="75" spans="2:32" ht="21.95" customHeight="1">
      <c r="B75" s="81"/>
      <c r="C75" s="82"/>
      <c r="D75" s="82"/>
      <c r="E75" s="82"/>
      <c r="F75" s="82"/>
      <c r="G75" s="82"/>
      <c r="H75" s="82"/>
      <c r="I75" s="82"/>
      <c r="J75" s="82"/>
      <c r="K75" s="83"/>
      <c r="L75" s="84" t="str">
        <f t="shared" si="3"/>
        <v/>
      </c>
      <c r="M75" s="84"/>
      <c r="N75" s="84"/>
      <c r="O75" s="84"/>
      <c r="P75" s="84"/>
      <c r="Q75" s="85"/>
      <c r="R75" s="85"/>
      <c r="S75" s="85"/>
      <c r="T75" s="85"/>
      <c r="W75" s="86" t="str">
        <f t="shared" si="4"/>
        <v/>
      </c>
      <c r="X75" s="86"/>
      <c r="Y75" s="86"/>
      <c r="Z75" s="86"/>
    </row>
    <row r="76" spans="2:32" ht="21.95" customHeight="1">
      <c r="B76" s="154" t="s">
        <v>80</v>
      </c>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row>
    <row r="77" spans="2:32" ht="21.95" customHeight="1">
      <c r="B77" s="154"/>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row>
    <row r="78" spans="2:32" ht="21.95" customHeight="1">
      <c r="B78" s="154"/>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row>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sheetData>
  <mergeCells count="183">
    <mergeCell ref="B76:AF78"/>
    <mergeCell ref="A1:D1"/>
    <mergeCell ref="B74:K74"/>
    <mergeCell ref="L74:P74"/>
    <mergeCell ref="Q74:T74"/>
    <mergeCell ref="W74:Z74"/>
    <mergeCell ref="B75:K75"/>
    <mergeCell ref="L75:P75"/>
    <mergeCell ref="Q75:T75"/>
    <mergeCell ref="W75:Z75"/>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 ref="L71:P71"/>
    <mergeCell ref="Q71:T71"/>
    <mergeCell ref="W71:Z71"/>
    <mergeCell ref="B68:K68"/>
    <mergeCell ref="L68:P68"/>
    <mergeCell ref="Q68:T68"/>
    <mergeCell ref="U68:V68"/>
    <mergeCell ref="W68:Z68"/>
    <mergeCell ref="B69:K69"/>
    <mergeCell ref="L69:P69"/>
    <mergeCell ref="Q69:T69"/>
    <mergeCell ref="U69:V69"/>
    <mergeCell ref="W69:Z69"/>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B62:K62"/>
    <mergeCell ref="L62:P62"/>
    <mergeCell ref="Q62:T62"/>
    <mergeCell ref="U62:V62"/>
    <mergeCell ref="W62:Z62"/>
    <mergeCell ref="B63:K63"/>
    <mergeCell ref="L63:P63"/>
    <mergeCell ref="Q63:T63"/>
    <mergeCell ref="U63:V63"/>
    <mergeCell ref="W63:Z63"/>
    <mergeCell ref="B60:K60"/>
    <mergeCell ref="L60:P60"/>
    <mergeCell ref="Q60:T60"/>
    <mergeCell ref="U60:V60"/>
    <mergeCell ref="W60:Z60"/>
    <mergeCell ref="B61:K61"/>
    <mergeCell ref="L61:P61"/>
    <mergeCell ref="Q61:T61"/>
    <mergeCell ref="U61:V61"/>
    <mergeCell ref="W61:Z61"/>
    <mergeCell ref="B58:K58"/>
    <mergeCell ref="L58:P58"/>
    <mergeCell ref="Q58:T58"/>
    <mergeCell ref="U58:V58"/>
    <mergeCell ref="W58:Z58"/>
    <mergeCell ref="B59:K59"/>
    <mergeCell ref="L59:P59"/>
    <mergeCell ref="Q59:T59"/>
    <mergeCell ref="U59:V59"/>
    <mergeCell ref="W59:Z59"/>
    <mergeCell ref="B55:K56"/>
    <mergeCell ref="L55:P56"/>
    <mergeCell ref="Q55:T56"/>
    <mergeCell ref="U55:V56"/>
    <mergeCell ref="W55:Z56"/>
    <mergeCell ref="B57:K57"/>
    <mergeCell ref="L57:P57"/>
    <mergeCell ref="Q57:T57"/>
    <mergeCell ref="U57:V57"/>
    <mergeCell ref="W57:Z57"/>
    <mergeCell ref="B47:W47"/>
    <mergeCell ref="B49:J50"/>
    <mergeCell ref="K49:AF49"/>
    <mergeCell ref="K50:AF50"/>
    <mergeCell ref="B51:AF51"/>
    <mergeCell ref="B53:I53"/>
    <mergeCell ref="B42:K42"/>
    <mergeCell ref="L42:P42"/>
    <mergeCell ref="Q42:T42"/>
    <mergeCell ref="U42:X42"/>
    <mergeCell ref="AA42:AD42"/>
    <mergeCell ref="B43:AF45"/>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21:G21"/>
    <mergeCell ref="H21:J21"/>
    <mergeCell ref="B22:AF29"/>
    <mergeCell ref="B31:I31"/>
    <mergeCell ref="B33:K34"/>
    <mergeCell ref="L33:P34"/>
    <mergeCell ref="Q33:T34"/>
    <mergeCell ref="U33:X34"/>
    <mergeCell ref="Y33:Z34"/>
    <mergeCell ref="AA33:AD34"/>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11:F11"/>
    <mergeCell ref="G11:J11"/>
    <mergeCell ref="K11:N11"/>
    <mergeCell ref="O11:T11"/>
    <mergeCell ref="U11:X11"/>
    <mergeCell ref="Y11:AF11"/>
    <mergeCell ref="A2:AG2"/>
    <mergeCell ref="B4:AF7"/>
    <mergeCell ref="B10:F10"/>
    <mergeCell ref="G10:J10"/>
    <mergeCell ref="K10:N10"/>
    <mergeCell ref="O10:AB10"/>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2">
    <dataValidation type="list" allowBlank="1" showInputMessage="1" showErrorMessage="1" sqref="V12:AB12">
      <formula1>$AI$10:$AI$13</formula1>
    </dataValidation>
    <dataValidation type="list" allowBlank="1" showInputMessage="1" showErrorMessage="1" sqref="G12:Q12">
      <formula1>$AI$4:$AI$8</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1"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Normal="90" zoomScaleSheetLayoutView="100" workbookViewId="0">
      <selection activeCell="J9" sqref="J9"/>
    </sheetView>
  </sheetViews>
  <sheetFormatPr defaultColWidth="9" defaultRowHeight="13.5"/>
  <cols>
    <col min="1" max="1" width="3.75" style="47" customWidth="1"/>
    <col min="2" max="18" width="9" style="47"/>
    <col min="19" max="19" width="10.75" style="47" customWidth="1"/>
    <col min="20" max="20" width="3.75" style="47" customWidth="1"/>
    <col min="21" max="21" width="5" style="47" customWidth="1"/>
    <col min="22" max="16384" width="9" style="47"/>
  </cols>
  <sheetData>
    <row r="1" spans="1:21" ht="14.25">
      <c r="A1" s="47" t="s">
        <v>132</v>
      </c>
      <c r="B1" s="164"/>
      <c r="C1" s="164"/>
      <c r="D1" s="165"/>
      <c r="E1" s="164"/>
      <c r="F1" s="164"/>
      <c r="G1" s="164"/>
      <c r="H1" s="166"/>
      <c r="I1" s="166"/>
      <c r="J1" s="166"/>
      <c r="K1" s="166"/>
      <c r="L1" s="166"/>
      <c r="M1" s="166"/>
      <c r="N1" s="166"/>
      <c r="O1" s="166"/>
      <c r="P1" s="166"/>
      <c r="Q1" s="166"/>
      <c r="R1" s="166"/>
      <c r="S1" s="166"/>
      <c r="T1" s="166"/>
      <c r="U1" s="166"/>
    </row>
    <row r="2" spans="1:21" ht="27.75" customHeight="1">
      <c r="A2" s="167" t="s">
        <v>81</v>
      </c>
      <c r="B2" s="167"/>
      <c r="C2" s="167"/>
      <c r="D2" s="167"/>
      <c r="E2" s="167"/>
      <c r="F2" s="167"/>
      <c r="G2" s="167"/>
      <c r="H2" s="167"/>
      <c r="I2" s="167"/>
      <c r="J2" s="167"/>
      <c r="K2" s="167"/>
      <c r="L2" s="167"/>
      <c r="M2" s="167"/>
      <c r="N2" s="167"/>
      <c r="O2" s="167"/>
      <c r="P2" s="167"/>
      <c r="Q2" s="167"/>
      <c r="R2" s="167"/>
      <c r="S2" s="167"/>
      <c r="T2" s="167"/>
      <c r="U2" s="168"/>
    </row>
    <row r="3" spans="1:21" ht="5.25" customHeight="1">
      <c r="B3" s="169"/>
      <c r="C3" s="169"/>
      <c r="D3" s="169"/>
      <c r="E3" s="169"/>
      <c r="F3" s="169"/>
      <c r="G3" s="169"/>
      <c r="H3" s="169"/>
      <c r="I3" s="169"/>
      <c r="J3" s="169"/>
      <c r="K3" s="169"/>
      <c r="L3" s="169"/>
      <c r="M3" s="169"/>
      <c r="N3" s="169"/>
      <c r="O3" s="169"/>
      <c r="P3" s="169"/>
      <c r="Q3" s="169"/>
      <c r="R3" s="169"/>
      <c r="S3" s="166"/>
      <c r="T3" s="169"/>
      <c r="U3" s="169"/>
    </row>
    <row r="4" spans="1:21" ht="99.75" customHeight="1">
      <c r="B4" s="170" t="s">
        <v>122</v>
      </c>
      <c r="C4" s="170"/>
      <c r="D4" s="170"/>
      <c r="E4" s="170"/>
      <c r="F4" s="170"/>
      <c r="G4" s="170"/>
      <c r="H4" s="170"/>
      <c r="I4" s="170"/>
      <c r="J4" s="170"/>
      <c r="K4" s="170"/>
      <c r="L4" s="170"/>
      <c r="M4" s="170"/>
      <c r="N4" s="170"/>
      <c r="O4" s="170"/>
      <c r="P4" s="170"/>
      <c r="Q4" s="170"/>
      <c r="R4" s="170"/>
      <c r="S4" s="170"/>
      <c r="T4" s="171"/>
      <c r="U4" s="171"/>
    </row>
    <row r="5" spans="1:21" ht="14.25">
      <c r="K5" s="166"/>
      <c r="L5" s="166"/>
      <c r="M5" s="166"/>
      <c r="N5" s="166"/>
      <c r="Q5" s="172"/>
      <c r="R5" s="172"/>
      <c r="S5" s="172"/>
    </row>
    <row r="6" spans="1:21" ht="18.75" customHeight="1">
      <c r="B6" s="173" t="s">
        <v>82</v>
      </c>
      <c r="C6" s="174"/>
      <c r="D6" s="174"/>
      <c r="E6" s="174"/>
      <c r="F6" s="174"/>
      <c r="G6" s="174"/>
      <c r="H6" s="174"/>
      <c r="I6" s="174"/>
      <c r="J6" s="174"/>
      <c r="K6" s="174"/>
      <c r="L6" s="174"/>
      <c r="M6" s="36"/>
      <c r="N6" s="36"/>
      <c r="O6" s="36"/>
      <c r="P6" s="36"/>
      <c r="Q6" s="36"/>
      <c r="R6" s="36"/>
      <c r="T6" s="175"/>
      <c r="U6" s="175"/>
    </row>
    <row r="7" spans="1:21">
      <c r="B7" s="176"/>
      <c r="C7" s="177"/>
      <c r="D7" s="178"/>
      <c r="E7" s="179"/>
      <c r="F7" s="180" t="s">
        <v>83</v>
      </c>
      <c r="G7" s="181"/>
      <c r="H7" s="182"/>
      <c r="I7" s="182"/>
      <c r="J7" s="183" t="s">
        <v>41</v>
      </c>
      <c r="K7" s="184"/>
      <c r="L7" s="182" t="s">
        <v>42</v>
      </c>
      <c r="M7" s="182"/>
      <c r="N7" s="182"/>
      <c r="O7" s="185"/>
      <c r="P7" s="186">
        <f>K7+1</f>
        <v>1</v>
      </c>
      <c r="Q7" s="187"/>
      <c r="R7" s="188"/>
      <c r="S7" s="189" t="s">
        <v>84</v>
      </c>
      <c r="T7" s="175"/>
      <c r="U7" s="175"/>
    </row>
    <row r="8" spans="1:21">
      <c r="B8" s="190"/>
      <c r="C8" s="191"/>
      <c r="D8" s="192"/>
      <c r="E8" s="193"/>
      <c r="F8" s="194"/>
      <c r="G8" s="195" t="s">
        <v>85</v>
      </c>
      <c r="H8" s="196" t="s">
        <v>86</v>
      </c>
      <c r="I8" s="195" t="s">
        <v>87</v>
      </c>
      <c r="J8" s="196" t="s">
        <v>88</v>
      </c>
      <c r="K8" s="196" t="s">
        <v>89</v>
      </c>
      <c r="L8" s="197" t="s">
        <v>90</v>
      </c>
      <c r="M8" s="195" t="s">
        <v>91</v>
      </c>
      <c r="N8" s="196" t="s">
        <v>92</v>
      </c>
      <c r="O8" s="196" t="s">
        <v>93</v>
      </c>
      <c r="P8" s="195" t="s">
        <v>94</v>
      </c>
      <c r="Q8" s="196" t="s">
        <v>95</v>
      </c>
      <c r="R8" s="196" t="s">
        <v>96</v>
      </c>
      <c r="S8" s="198"/>
      <c r="T8" s="175"/>
      <c r="U8" s="175"/>
    </row>
    <row r="9" spans="1:21" ht="38.25" customHeight="1">
      <c r="B9" s="199" t="s">
        <v>97</v>
      </c>
      <c r="C9" s="200" t="s">
        <v>98</v>
      </c>
      <c r="D9" s="201"/>
      <c r="E9" s="202"/>
      <c r="F9" s="203">
        <v>0.5</v>
      </c>
      <c r="G9" s="48"/>
      <c r="H9" s="49"/>
      <c r="I9" s="49"/>
      <c r="J9" s="49"/>
      <c r="K9" s="49"/>
      <c r="L9" s="49"/>
      <c r="M9" s="49"/>
      <c r="N9" s="49"/>
      <c r="O9" s="49"/>
      <c r="P9" s="49"/>
      <c r="Q9" s="49"/>
      <c r="R9" s="49"/>
      <c r="S9" s="50"/>
      <c r="T9" s="166"/>
      <c r="U9" s="166"/>
    </row>
    <row r="10" spans="1:21" ht="31.5" customHeight="1">
      <c r="B10" s="204"/>
      <c r="C10" s="205" t="s">
        <v>99</v>
      </c>
      <c r="D10" s="206"/>
      <c r="E10" s="207"/>
      <c r="F10" s="208">
        <v>0.75</v>
      </c>
      <c r="G10" s="51"/>
      <c r="H10" s="52"/>
      <c r="I10" s="52"/>
      <c r="J10" s="52"/>
      <c r="K10" s="52"/>
      <c r="L10" s="52"/>
      <c r="M10" s="52"/>
      <c r="N10" s="52"/>
      <c r="O10" s="52"/>
      <c r="P10" s="52"/>
      <c r="Q10" s="52"/>
      <c r="R10" s="52"/>
      <c r="S10" s="50"/>
      <c r="T10" s="166"/>
      <c r="U10" s="166"/>
    </row>
    <row r="11" spans="1:21" ht="31.5" customHeight="1">
      <c r="B11" s="209"/>
      <c r="C11" s="210" t="s">
        <v>100</v>
      </c>
      <c r="D11" s="211"/>
      <c r="E11" s="212"/>
      <c r="F11" s="213">
        <v>1</v>
      </c>
      <c r="G11" s="53"/>
      <c r="H11" s="54"/>
      <c r="I11" s="54"/>
      <c r="J11" s="54"/>
      <c r="K11" s="54"/>
      <c r="L11" s="54"/>
      <c r="M11" s="54"/>
      <c r="N11" s="54"/>
      <c r="O11" s="54"/>
      <c r="P11" s="54"/>
      <c r="Q11" s="54"/>
      <c r="R11" s="54"/>
      <c r="S11" s="50"/>
      <c r="T11" s="166"/>
      <c r="U11" s="166"/>
    </row>
    <row r="12" spans="1:21" ht="31.5" customHeight="1">
      <c r="B12" s="199" t="s">
        <v>101</v>
      </c>
      <c r="C12" s="214" t="s">
        <v>102</v>
      </c>
      <c r="D12" s="215" t="s">
        <v>103</v>
      </c>
      <c r="E12" s="216"/>
      <c r="F12" s="217">
        <v>0.5</v>
      </c>
      <c r="G12" s="55"/>
      <c r="H12" s="56"/>
      <c r="I12" s="55"/>
      <c r="J12" s="56"/>
      <c r="K12" s="56"/>
      <c r="L12" s="57"/>
      <c r="M12" s="55"/>
      <c r="N12" s="56"/>
      <c r="O12" s="58"/>
      <c r="P12" s="55"/>
      <c r="Q12" s="56"/>
      <c r="R12" s="56"/>
      <c r="S12" s="50"/>
      <c r="T12" s="166"/>
      <c r="U12" s="166"/>
    </row>
    <row r="13" spans="1:21" ht="31.5" customHeight="1">
      <c r="B13" s="204"/>
      <c r="C13" s="218"/>
      <c r="D13" s="219" t="s">
        <v>99</v>
      </c>
      <c r="E13" s="220"/>
      <c r="F13" s="221">
        <v>0.75</v>
      </c>
      <c r="G13" s="59"/>
      <c r="H13" s="52"/>
      <c r="I13" s="59"/>
      <c r="J13" s="52"/>
      <c r="K13" s="52"/>
      <c r="L13" s="51"/>
      <c r="M13" s="59"/>
      <c r="N13" s="52"/>
      <c r="O13" s="52"/>
      <c r="P13" s="59"/>
      <c r="Q13" s="52"/>
      <c r="R13" s="52"/>
      <c r="S13" s="50"/>
      <c r="T13" s="166"/>
      <c r="U13" s="166"/>
    </row>
    <row r="14" spans="1:21" ht="31.5" customHeight="1">
      <c r="B14" s="204"/>
      <c r="C14" s="222"/>
      <c r="D14" s="223" t="s">
        <v>100</v>
      </c>
      <c r="E14" s="224"/>
      <c r="F14" s="225">
        <v>1</v>
      </c>
      <c r="G14" s="60"/>
      <c r="H14" s="54"/>
      <c r="I14" s="60"/>
      <c r="J14" s="54"/>
      <c r="K14" s="54"/>
      <c r="L14" s="53"/>
      <c r="M14" s="60"/>
      <c r="N14" s="54"/>
      <c r="O14" s="54"/>
      <c r="P14" s="60"/>
      <c r="Q14" s="54"/>
      <c r="R14" s="54"/>
      <c r="S14" s="50"/>
      <c r="T14" s="166"/>
      <c r="U14" s="166"/>
    </row>
    <row r="15" spans="1:21" ht="33" customHeight="1">
      <c r="B15" s="209"/>
      <c r="C15" s="226" t="s">
        <v>104</v>
      </c>
      <c r="D15" s="227" t="s">
        <v>105</v>
      </c>
      <c r="E15" s="228"/>
      <c r="F15" s="229">
        <v>1</v>
      </c>
      <c r="G15" s="55"/>
      <c r="H15" s="56"/>
      <c r="I15" s="55"/>
      <c r="J15" s="56"/>
      <c r="K15" s="56"/>
      <c r="L15" s="57"/>
      <c r="M15" s="55"/>
      <c r="N15" s="56"/>
      <c r="O15" s="56"/>
      <c r="P15" s="55"/>
      <c r="Q15" s="56"/>
      <c r="R15" s="56"/>
      <c r="S15" s="50"/>
      <c r="T15" s="166"/>
      <c r="U15" s="166"/>
    </row>
    <row r="16" spans="1:21" ht="3.75" customHeight="1">
      <c r="B16" s="230"/>
      <c r="C16" s="231"/>
      <c r="D16" s="232"/>
      <c r="E16" s="232"/>
      <c r="F16" s="233"/>
      <c r="G16" s="61"/>
      <c r="H16" s="62"/>
      <c r="I16" s="62"/>
      <c r="J16" s="62"/>
      <c r="K16" s="62"/>
      <c r="L16" s="62"/>
      <c r="M16" s="62"/>
      <c r="N16" s="62"/>
      <c r="O16" s="62"/>
      <c r="P16" s="62"/>
      <c r="Q16" s="62"/>
      <c r="R16" s="62"/>
      <c r="S16" s="63"/>
      <c r="T16" s="166"/>
      <c r="U16" s="166"/>
    </row>
    <row r="17" spans="2:21" ht="18" customHeight="1">
      <c r="B17" s="234"/>
      <c r="C17" s="235" t="s">
        <v>106</v>
      </c>
      <c r="D17" s="235"/>
      <c r="E17" s="235"/>
      <c r="F17" s="236"/>
      <c r="G17" s="64">
        <f>$F$9*G9+$F$10*G10+$F$11*G11+$F$12*G12+$F$13*G13+$F$14*G14+$F$15*G15</f>
        <v>0</v>
      </c>
      <c r="H17" s="64">
        <f t="shared" ref="H17:P17" si="0">$F$9*H9+$F$10*H10+$F$11*H11+$F$12*H12+$F$13*H13+$F$14*H14+$F$15*H15</f>
        <v>0</v>
      </c>
      <c r="I17" s="64">
        <f t="shared" si="0"/>
        <v>0</v>
      </c>
      <c r="J17" s="64">
        <f t="shared" si="0"/>
        <v>0</v>
      </c>
      <c r="K17" s="64">
        <f t="shared" si="0"/>
        <v>0</v>
      </c>
      <c r="L17" s="64">
        <f t="shared" si="0"/>
        <v>0</v>
      </c>
      <c r="M17" s="64">
        <f t="shared" si="0"/>
        <v>0</v>
      </c>
      <c r="N17" s="64">
        <f t="shared" si="0"/>
        <v>0</v>
      </c>
      <c r="O17" s="64">
        <f t="shared" si="0"/>
        <v>0</v>
      </c>
      <c r="P17" s="64">
        <f t="shared" si="0"/>
        <v>0</v>
      </c>
      <c r="Q17" s="64">
        <f>$F$9*Q9+$F$10*Q10+$F$11*Q11+$F$12*Q12+$F$13*Q13+$F$14*Q14+$F$15*Q15</f>
        <v>0</v>
      </c>
      <c r="R17" s="64">
        <f>$F$9*R9+$F$10*R10+$F$11*R11+$F$12*R12+$F$13*R13+$F$14*R14+$F$15*R15</f>
        <v>0</v>
      </c>
      <c r="S17" s="50"/>
      <c r="T17" s="166"/>
      <c r="U17" s="166"/>
    </row>
    <row r="18" spans="2:21" ht="18" customHeight="1">
      <c r="B18" s="237" t="s">
        <v>107</v>
      </c>
      <c r="C18" s="238"/>
      <c r="D18" s="238"/>
      <c r="E18" s="239"/>
      <c r="F18" s="217">
        <v>0.8571428571428571</v>
      </c>
      <c r="G18" s="240"/>
      <c r="H18" s="240"/>
      <c r="I18" s="240"/>
      <c r="J18" s="240"/>
      <c r="K18" s="240"/>
      <c r="L18" s="240"/>
      <c r="M18" s="240"/>
      <c r="N18" s="240"/>
      <c r="O18" s="240"/>
      <c r="P18" s="240"/>
      <c r="Q18" s="240"/>
      <c r="R18" s="240"/>
      <c r="S18" s="65"/>
      <c r="T18" s="166"/>
      <c r="U18" s="166"/>
    </row>
    <row r="19" spans="2:21" ht="18" customHeight="1">
      <c r="B19" s="234"/>
      <c r="C19" s="235" t="s">
        <v>108</v>
      </c>
      <c r="D19" s="235"/>
      <c r="E19" s="235"/>
      <c r="F19" s="236"/>
      <c r="G19" s="64">
        <f>IF(G18="",G17,ROUND(G17*6/7,2))</f>
        <v>0</v>
      </c>
      <c r="H19" s="64">
        <f t="shared" ref="H19:Q19" si="1">IF(H18="",H17,ROUND(H17*6/7,2))</f>
        <v>0</v>
      </c>
      <c r="I19" s="64">
        <f t="shared" si="1"/>
        <v>0</v>
      </c>
      <c r="J19" s="64">
        <f t="shared" si="1"/>
        <v>0</v>
      </c>
      <c r="K19" s="64">
        <f t="shared" si="1"/>
        <v>0</v>
      </c>
      <c r="L19" s="64">
        <f>IF(L18="",L17,ROUND(L17*6/7,2))</f>
        <v>0</v>
      </c>
      <c r="M19" s="64">
        <f t="shared" si="1"/>
        <v>0</v>
      </c>
      <c r="N19" s="64">
        <f t="shared" si="1"/>
        <v>0</v>
      </c>
      <c r="O19" s="64">
        <f t="shared" si="1"/>
        <v>0</v>
      </c>
      <c r="P19" s="64">
        <f t="shared" si="1"/>
        <v>0</v>
      </c>
      <c r="Q19" s="64">
        <f t="shared" si="1"/>
        <v>0</v>
      </c>
      <c r="R19" s="64">
        <f>IF(R18="",R17,ROUND(R17*6/7,2))</f>
        <v>0</v>
      </c>
      <c r="S19" s="66">
        <f>SUM(G19:Q19)</f>
        <v>0</v>
      </c>
      <c r="T19" s="241" t="s">
        <v>123</v>
      </c>
      <c r="U19" s="242"/>
    </row>
    <row r="20" spans="2:21" ht="45" customHeight="1" thickBot="1">
      <c r="B20" s="243" t="s">
        <v>124</v>
      </c>
      <c r="C20" s="244"/>
      <c r="D20" s="244"/>
      <c r="E20" s="244"/>
      <c r="F20" s="244"/>
      <c r="G20" s="244"/>
      <c r="H20" s="244"/>
      <c r="I20" s="244"/>
      <c r="J20" s="244"/>
      <c r="K20" s="244"/>
      <c r="L20" s="244"/>
      <c r="M20" s="244"/>
      <c r="N20" s="244"/>
      <c r="O20" s="245"/>
      <c r="P20" s="246" t="s">
        <v>109</v>
      </c>
      <c r="Q20" s="246"/>
      <c r="R20" s="247"/>
      <c r="S20" s="67">
        <f>COUNTIF(G19:Q19,"&gt;0")</f>
        <v>0</v>
      </c>
      <c r="T20" s="242" t="s">
        <v>125</v>
      </c>
      <c r="U20" s="242"/>
    </row>
    <row r="21" spans="2:21" ht="45" customHeight="1" thickBot="1">
      <c r="B21" s="248"/>
      <c r="C21" s="249"/>
      <c r="D21" s="249"/>
      <c r="E21" s="249"/>
      <c r="F21" s="249"/>
      <c r="G21" s="249"/>
      <c r="H21" s="249"/>
      <c r="I21" s="249"/>
      <c r="J21" s="249"/>
      <c r="K21" s="249"/>
      <c r="L21" s="249"/>
      <c r="M21" s="249"/>
      <c r="N21" s="249"/>
      <c r="O21" s="250"/>
      <c r="P21" s="251" t="s">
        <v>110</v>
      </c>
      <c r="Q21" s="251"/>
      <c r="R21" s="252"/>
      <c r="S21" s="68" t="str">
        <f>IF(S20&lt;1,"",S19/S20)</f>
        <v/>
      </c>
      <c r="T21" s="253" t="s">
        <v>126</v>
      </c>
      <c r="U21" s="253"/>
    </row>
    <row r="22" spans="2:21" ht="125.25" customHeight="1">
      <c r="B22" s="254"/>
      <c r="C22" s="255"/>
      <c r="D22" s="255"/>
      <c r="E22" s="255"/>
      <c r="F22" s="255"/>
      <c r="G22" s="255"/>
      <c r="H22" s="255"/>
      <c r="I22" s="255"/>
      <c r="J22" s="255"/>
      <c r="K22" s="255"/>
      <c r="L22" s="255"/>
      <c r="M22" s="255"/>
      <c r="N22" s="255"/>
      <c r="O22" s="256"/>
      <c r="P22" s="257" t="s">
        <v>111</v>
      </c>
      <c r="Q22" s="258"/>
      <c r="R22" s="258"/>
      <c r="S22" s="258"/>
      <c r="T22" s="166"/>
      <c r="U22" s="166"/>
    </row>
    <row r="23" spans="2:21">
      <c r="B23" s="259"/>
      <c r="C23" s="259"/>
      <c r="D23" s="259"/>
      <c r="E23" s="259"/>
      <c r="F23" s="259"/>
      <c r="G23" s="259"/>
      <c r="H23" s="259"/>
      <c r="I23" s="259"/>
      <c r="J23" s="259"/>
      <c r="K23" s="259"/>
      <c r="L23" s="259"/>
      <c r="M23" s="259"/>
      <c r="N23" s="259"/>
      <c r="O23" s="260"/>
    </row>
    <row r="24" spans="2:21" ht="18.75" customHeight="1">
      <c r="B24" s="173" t="s">
        <v>112</v>
      </c>
      <c r="C24" s="261"/>
      <c r="D24" s="261"/>
      <c r="E24" s="261"/>
      <c r="F24" s="261"/>
      <c r="G24" s="261"/>
      <c r="H24" s="261"/>
      <c r="I24" s="261"/>
      <c r="J24" s="261"/>
      <c r="K24" s="261"/>
      <c r="L24" s="261"/>
      <c r="M24" s="261"/>
      <c r="N24" s="261"/>
    </row>
    <row r="25" spans="2:21" ht="6" customHeight="1" thickBot="1">
      <c r="B25" s="261"/>
      <c r="C25" s="261"/>
      <c r="D25" s="261"/>
      <c r="E25" s="261"/>
      <c r="F25" s="261"/>
      <c r="G25" s="261"/>
      <c r="H25" s="261"/>
      <c r="I25" s="261"/>
      <c r="J25" s="261"/>
      <c r="K25" s="261"/>
      <c r="L25" s="261"/>
      <c r="M25" s="261"/>
      <c r="N25" s="261"/>
    </row>
    <row r="26" spans="2:21" ht="13.5" customHeight="1">
      <c r="B26" s="262" t="s">
        <v>113</v>
      </c>
      <c r="C26" s="263"/>
      <c r="D26" s="261"/>
      <c r="E26" s="261"/>
      <c r="F26" s="261"/>
      <c r="G26" s="264" t="s">
        <v>114</v>
      </c>
      <c r="H26" s="265"/>
      <c r="I26" s="261"/>
      <c r="J26" s="266" t="s">
        <v>115</v>
      </c>
      <c r="K26" s="267"/>
      <c r="M26" s="261"/>
      <c r="N26" s="261"/>
    </row>
    <row r="27" spans="2:21" ht="29.25" customHeight="1" thickBot="1">
      <c r="B27" s="132"/>
      <c r="C27" s="133"/>
      <c r="D27" s="268" t="s">
        <v>127</v>
      </c>
      <c r="E27" s="69">
        <v>0.9</v>
      </c>
      <c r="F27" s="268" t="s">
        <v>128</v>
      </c>
      <c r="G27" s="132"/>
      <c r="H27" s="133"/>
      <c r="I27" s="268" t="s">
        <v>129</v>
      </c>
      <c r="J27" s="134">
        <f>B27*E27*G27</f>
        <v>0</v>
      </c>
      <c r="K27" s="135"/>
      <c r="L27" s="70" t="s">
        <v>130</v>
      </c>
      <c r="M27" s="261"/>
      <c r="N27" s="261"/>
    </row>
    <row r="28" spans="2:21" ht="70.5" customHeight="1">
      <c r="B28" s="269" t="s">
        <v>116</v>
      </c>
      <c r="C28" s="269"/>
      <c r="D28" s="269"/>
      <c r="E28" s="269"/>
      <c r="F28" s="269"/>
      <c r="G28" s="269"/>
      <c r="H28" s="269"/>
      <c r="I28" s="269"/>
      <c r="J28" s="269"/>
      <c r="K28" s="269"/>
      <c r="L28" s="269"/>
      <c r="M28" s="269"/>
      <c r="N28" s="269"/>
      <c r="O28" s="269"/>
      <c r="P28" s="269"/>
      <c r="Q28" s="269"/>
      <c r="R28" s="269"/>
      <c r="S28" s="269"/>
    </row>
    <row r="29" spans="2:21">
      <c r="B29" s="261"/>
      <c r="C29" s="261"/>
      <c r="D29" s="261"/>
      <c r="E29" s="261"/>
      <c r="F29" s="261"/>
      <c r="G29" s="261"/>
      <c r="H29" s="261"/>
      <c r="I29" s="261"/>
      <c r="J29" s="261"/>
      <c r="K29" s="261"/>
      <c r="L29" s="261"/>
      <c r="M29" s="261"/>
      <c r="N29" s="261"/>
    </row>
    <row r="30" spans="2:21">
      <c r="B30" s="261"/>
      <c r="C30" s="261"/>
      <c r="D30" s="261"/>
      <c r="E30" s="261"/>
      <c r="F30" s="261"/>
      <c r="G30" s="261"/>
      <c r="H30" s="261"/>
      <c r="I30" s="261"/>
      <c r="J30" s="261"/>
      <c r="K30" s="261"/>
      <c r="L30" s="261"/>
      <c r="M30" s="261"/>
      <c r="N30" s="261"/>
    </row>
    <row r="31" spans="2:21">
      <c r="B31" s="71"/>
      <c r="C31" s="71"/>
      <c r="D31" s="71"/>
      <c r="E31" s="71"/>
      <c r="F31" s="71"/>
      <c r="G31" s="71"/>
      <c r="H31" s="71"/>
      <c r="I31" s="71"/>
      <c r="J31" s="71"/>
      <c r="K31" s="71"/>
      <c r="L31" s="71"/>
      <c r="M31" s="71"/>
      <c r="N31" s="71"/>
      <c r="O31" s="71"/>
      <c r="P31" s="71"/>
      <c r="Q31" s="71"/>
      <c r="R31" s="71"/>
      <c r="S31" s="71"/>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A2:T2"/>
    <mergeCell ref="B4:S4"/>
    <mergeCell ref="F7:F8"/>
    <mergeCell ref="P7:R7"/>
    <mergeCell ref="S7:S8"/>
    <mergeCell ref="B9:B11"/>
    <mergeCell ref="C9:E9"/>
    <mergeCell ref="C10:E10"/>
    <mergeCell ref="C11:E11"/>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加算別紙2</vt:lpstr>
      <vt:lpstr>別紙2－1</vt:lpstr>
      <vt:lpstr>(参考）別添2－1－1</vt:lpstr>
      <vt:lpstr>'(参考）別添2－1－1'!Print_Area</vt:lpstr>
      <vt:lpstr>加算別紙2!Print_Area</vt:lpstr>
      <vt:lpstr>'別紙2－1'!Print_Area</vt:lpstr>
      <vt:lpstr>加算別紙2!Print_Titles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 雄紀 11355</dc:creator>
  <cp:lastModifiedBy>小牧市役所</cp:lastModifiedBy>
  <cp:revision>0</cp:revision>
  <cp:lastPrinted>2021-05-13T00:14:01Z</cp:lastPrinted>
  <dcterms:created xsi:type="dcterms:W3CDTF">1601-01-01T00:00:00Z</dcterms:created>
  <dcterms:modified xsi:type="dcterms:W3CDTF">2024-05-11T03:48:46Z</dcterms:modified>
</cp:coreProperties>
</file>