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ybousai\Desktop\20200720 避難確保計画\小牧市案\"/>
    </mc:Choice>
  </mc:AlternateContent>
  <bookViews>
    <workbookView xWindow="0" yWindow="0" windowWidth="20490" windowHeight="6555"/>
  </bookViews>
  <sheets>
    <sheet name="入力シート" sheetId="1" r:id="rId1"/>
    <sheet name="出力シート" sheetId="2" r:id="rId2"/>
  </sheets>
  <definedNames>
    <definedName name="_xlnm.Print_Area" localSheetId="1">出力シート!$A$1:$J$323</definedName>
    <definedName name="_xlnm.Print_Area" localSheetId="0">入力シート!$A$1:$P$167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5" i="2" l="1"/>
  <c r="G10" i="1"/>
  <c r="E10" i="1"/>
  <c r="C10" i="1"/>
  <c r="B165" i="2" l="1"/>
  <c r="B167" i="2" l="1"/>
  <c r="B152" i="2" l="1"/>
  <c r="B144" i="2"/>
  <c r="A314" i="2" l="1"/>
  <c r="B163" i="2"/>
  <c r="A310" i="2" l="1"/>
  <c r="D65" i="2" l="1"/>
  <c r="D134" i="2" l="1"/>
  <c r="H66" i="2" l="1"/>
  <c r="F66" i="2"/>
  <c r="L302" i="2" l="1"/>
  <c r="B302" i="2" s="1"/>
  <c r="L296" i="2"/>
  <c r="D296" i="2" s="1"/>
  <c r="L298" i="2"/>
  <c r="D298" i="2" s="1"/>
  <c r="L294" i="2"/>
  <c r="D294" i="2" s="1"/>
  <c r="L290" i="2"/>
  <c r="L287" i="2"/>
  <c r="D287" i="2" s="1"/>
  <c r="D290" i="2" l="1"/>
  <c r="D249" i="2"/>
  <c r="H247" i="2" l="1"/>
  <c r="F247" i="2"/>
  <c r="D247" i="2"/>
  <c r="D67" i="2"/>
  <c r="B67" i="2"/>
  <c r="B65" i="2"/>
  <c r="A31" i="2"/>
  <c r="A37" i="2" l="1"/>
</calcChain>
</file>

<file path=xl/sharedStrings.xml><?xml version="1.0" encoding="utf-8"?>
<sst xmlns="http://schemas.openxmlformats.org/spreadsheetml/2006/main" count="409" uniqueCount="259">
  <si>
    <t>入力項目</t>
  </si>
  <si>
    <t>入力セル</t>
  </si>
  <si>
    <t>入力例</t>
  </si>
  <si>
    <t xml:space="preserve">1．計画の目的 </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</si>
  <si>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</si>
  <si>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</si>
  <si>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</si>
  <si>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</si>
  <si>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</si>
  <si>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</si>
  <si>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</si>
  <si>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</si>
  <si>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</si>
  <si>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</si>
  <si>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</si>
  <si>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</si>
  <si>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</si>
  <si>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</si>
  <si>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</si>
  <si>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</si>
  <si>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</si>
  <si>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</si>
  <si>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</si>
  <si>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</si>
  <si>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t>
    <phoneticPr fontId="9"/>
  </si>
  <si>
    <t>以下のいずれかに該当する場合</t>
    <phoneticPr fontId="9"/>
  </si>
  <si>
    <r>
      <t>Ø</t>
    </r>
    <r>
      <rPr>
        <sz val="7"/>
        <color theme="1"/>
        <rFont val="Times New Roman"/>
        <family val="1"/>
      </rPr>
      <t xml:space="preserve"> </t>
    </r>
    <phoneticPr fontId="9"/>
  </si>
  <si>
    <t>インターネット</t>
    <phoneticPr fontId="9"/>
  </si>
  <si>
    <t>ラジオ</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</si>
  <si>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</si>
  <si>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</si>
  <si>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テレビ</t>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</si>
  <si>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</si>
  <si>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</si>
  <si>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</si>
  <si>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</si>
  <si>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</si>
  <si>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</si>
  <si>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年</t>
    <rPh sb="0" eb="1">
      <t>ネン</t>
    </rPh>
    <phoneticPr fontId="9"/>
  </si>
  <si>
    <t>月</t>
    <rPh sb="0" eb="1">
      <t>ガツ</t>
    </rPh>
    <phoneticPr fontId="9"/>
  </si>
  <si>
    <t>日</t>
    <rPh sb="0" eb="1">
      <t>ニチ</t>
    </rPh>
    <phoneticPr fontId="9"/>
  </si>
  <si>
    <t>気象情報</t>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</si>
  <si>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</si>
  <si>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</si>
  <si>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</si>
  <si>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</si>
  <si>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</si>
  <si>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</si>
  <si>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</si>
  <si>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</si>
  <si>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</si>
  <si>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</si>
  <si>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</si>
  <si>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</si>
  <si>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</si>
  <si>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</si>
  <si>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</si>
  <si>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</si>
  <si>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</si>
  <si>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</si>
  <si>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</si>
  <si>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</si>
  <si>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</si>
  <si>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</si>
  <si>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</si>
  <si>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</si>
  <si>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</si>
  <si>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</si>
  <si>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</si>
  <si>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</si>
  <si>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</si>
  <si>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</si>
  <si>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</si>
  <si>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</si>
  <si>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</si>
  <si>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</si>
  <si>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</si>
  <si>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</si>
  <si>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</si>
  <si>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</si>
  <si>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</si>
  <si>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</si>
  <si>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</si>
  <si>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</si>
  <si>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</si>
  <si>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</si>
  <si>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</si>
  <si>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</si>
  <si>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</si>
  <si>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</si>
  <si>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</si>
  <si>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</si>
  <si>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</si>
  <si>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</si>
  <si>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</si>
  <si>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</si>
  <si>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</si>
  <si>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</si>
  <si>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</si>
  <si>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</si>
  <si>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</si>
  <si>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</si>
  <si>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</si>
  <si>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</si>
  <si>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全従業員</t>
  </si>
  <si>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</si>
  <si>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</si>
  <si>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</si>
  <si>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</si>
  <si>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</si>
  <si>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</si>
  <si>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</si>
  <si>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</si>
  <si>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</si>
  <si>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</si>
  <si>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</si>
  <si>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</si>
  <si>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</si>
  <si>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</si>
  <si>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</si>
  <si>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</si>
  <si>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</si>
  <si>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</si>
  <si>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</si>
  <si>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</si>
  <si>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</si>
  <si>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</si>
  <si>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</si>
  <si>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</si>
  <si>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</si>
  <si>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</si>
  <si>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</si>
  <si>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</si>
  <si>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</si>
  <si>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</si>
  <si>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</si>
  <si>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</si>
  <si>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</si>
  <si>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</si>
  <si>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</si>
  <si>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</si>
  <si>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</si>
  <si>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</si>
  <si>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</si>
  <si>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</si>
  <si>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</si>
  <si>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</si>
  <si>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</si>
  <si>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</si>
  <si>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</si>
  <si>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</si>
  <si>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</si>
  <si>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</si>
  <si>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</si>
  <si>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</si>
  <si>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</si>
  <si>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</si>
  <si>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</si>
  <si>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</si>
  <si>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</si>
  <si>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</si>
  <si>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</si>
  <si>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</si>
  <si>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</si>
  <si>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</si>
  <si>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</si>
  <si>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</si>
  <si>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</si>
  <si>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</si>
  <si>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</si>
  <si>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</si>
  <si>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</si>
  <si>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</si>
  <si>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</si>
  <si>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</si>
  <si>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</si>
  <si>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</si>
  <si>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</si>
  <si>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</si>
  <si>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</si>
  <si>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</si>
  <si>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</si>
  <si>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</si>
  <si>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</si>
  <si>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</si>
  <si>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</si>
  <si>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</si>
  <si>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</si>
  <si>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</si>
  <si>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</si>
  <si>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</si>
  <si>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</si>
  <si>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</si>
  <si>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</si>
  <si>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</si>
  <si>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</si>
  <si>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　表内の事項のほか、統括管理者の指揮命令に従うものとする。</t>
    <rPh sb="2" eb="3">
      <t>ナイ</t>
    </rPh>
    <rPh sb="4" eb="6">
      <t>ジコウ</t>
    </rPh>
    <phoneticPr fontId="9"/>
  </si>
  <si>
    <t>特別養護老人ホーム○○</t>
    <rPh sb="0" eb="2">
      <t>トクベツ</t>
    </rPh>
    <rPh sb="2" eb="4">
      <t>ヨウゴ</t>
    </rPh>
    <rPh sb="4" eb="6">
      <t>ロウジン</t>
    </rPh>
    <phoneticPr fontId="9"/>
  </si>
  <si>
    <t>特別養護老人ホーム○○</t>
    <phoneticPr fontId="9"/>
  </si>
  <si>
    <t>○○小学校</t>
    <rPh sb="2" eb="5">
      <t>ショウガッコウ</t>
    </rPh>
    <phoneticPr fontId="9"/>
  </si>
  <si>
    <t>○</t>
    <phoneticPr fontId="9"/>
  </si>
  <si>
    <t>有</t>
  </si>
  <si>
    <t>避難誘導</t>
  </si>
  <si>
    <t>全従業員及び利用者</t>
  </si>
  <si>
    <t>全従業員及び利用者</t>
    <rPh sb="0" eb="1">
      <t>ゼン</t>
    </rPh>
    <rPh sb="1" eb="4">
      <t>ジュウギョウイン</t>
    </rPh>
    <rPh sb="4" eb="5">
      <t>オヨ</t>
    </rPh>
    <rPh sb="6" eb="9">
      <t>リヨウシャ</t>
    </rPh>
    <phoneticPr fontId="9"/>
  </si>
  <si>
    <t>情報収集・伝達及び避難誘導</t>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</si>
  <si>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</si>
  <si>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テレビ・ラジオ</t>
    <phoneticPr fontId="9"/>
  </si>
  <si>
    <t xml:space="preserve">5．情報収集及び伝達 </t>
    <phoneticPr fontId="9"/>
  </si>
  <si>
    <t xml:space="preserve">6．避難誘導 </t>
    <phoneticPr fontId="9"/>
  </si>
  <si>
    <t>土砂災害に関する避難確保計画</t>
    <phoneticPr fontId="9"/>
  </si>
  <si>
    <t>気象情報等の情報収集</t>
    <rPh sb="0" eb="2">
      <t>キショウ</t>
    </rPh>
    <rPh sb="2" eb="4">
      <t>ジョウホウ</t>
    </rPh>
    <phoneticPr fontId="9"/>
  </si>
  <si>
    <t>　　　　・がけの表面に水が流れ出す。</t>
    <rPh sb="8" eb="10">
      <t>ヒョウメン</t>
    </rPh>
    <rPh sb="11" eb="12">
      <t>ミズ</t>
    </rPh>
    <rPh sb="13" eb="14">
      <t>ナガ</t>
    </rPh>
    <rPh sb="15" eb="16">
      <t>ダ</t>
    </rPh>
    <phoneticPr fontId="9"/>
  </si>
  <si>
    <t>　　　　・がけから水が噴き出す。</t>
    <rPh sb="9" eb="10">
      <t>ミズ</t>
    </rPh>
    <rPh sb="11" eb="12">
      <t>フ</t>
    </rPh>
    <rPh sb="13" eb="14">
      <t>ダ</t>
    </rPh>
    <phoneticPr fontId="9"/>
  </si>
  <si>
    <t>　　　　・小石がパラパラと落ちる。</t>
    <rPh sb="5" eb="7">
      <t>コイシ</t>
    </rPh>
    <rPh sb="13" eb="14">
      <t>オ</t>
    </rPh>
    <phoneticPr fontId="9"/>
  </si>
  <si>
    <t>　　　　・がけからの水が濁りだす。</t>
    <rPh sb="10" eb="11">
      <t>ミズ</t>
    </rPh>
    <rPh sb="12" eb="13">
      <t>ニゴ</t>
    </rPh>
    <phoneticPr fontId="9"/>
  </si>
  <si>
    <t>　　　　・がけの樹木が傾く。</t>
    <rPh sb="8" eb="10">
      <t>ジュモク</t>
    </rPh>
    <rPh sb="11" eb="12">
      <t>カタム</t>
    </rPh>
    <phoneticPr fontId="9"/>
  </si>
  <si>
    <t>　　　　・樹木の根の切れる音がする。</t>
    <rPh sb="5" eb="7">
      <t>ジュモク</t>
    </rPh>
    <rPh sb="8" eb="9">
      <t>ネ</t>
    </rPh>
    <rPh sb="10" eb="11">
      <t>キ</t>
    </rPh>
    <rPh sb="13" eb="14">
      <t>オト</t>
    </rPh>
    <phoneticPr fontId="9"/>
  </si>
  <si>
    <t>　　　　・樹木の倒れる音がする。</t>
    <rPh sb="5" eb="7">
      <t>ジュモク</t>
    </rPh>
    <rPh sb="8" eb="9">
      <t>タオ</t>
    </rPh>
    <rPh sb="11" eb="12">
      <t>オト</t>
    </rPh>
    <phoneticPr fontId="9"/>
  </si>
  <si>
    <t>　　　　・がけに割れ目が見える。</t>
    <rPh sb="8" eb="9">
      <t>ワ</t>
    </rPh>
    <rPh sb="10" eb="11">
      <t>メ</t>
    </rPh>
    <rPh sb="12" eb="13">
      <t>ミ</t>
    </rPh>
    <phoneticPr fontId="9"/>
  </si>
  <si>
    <t>　　　　・斜面がふくらみだす。</t>
    <rPh sb="5" eb="7">
      <t>シャメン</t>
    </rPh>
    <phoneticPr fontId="9"/>
  </si>
  <si>
    <t>　　　　・地鳴りがする。</t>
    <rPh sb="5" eb="7">
      <t>ジナ</t>
    </rPh>
    <phoneticPr fontId="9"/>
  </si>
  <si>
    <t>　※次に示すような土砂災害の前兆現象を確認した場合は、自主避難を開始
　　する。前兆現象については、安全確保のため、施設内から確認できる範
　　囲で把握し、市に報告する。</t>
    <rPh sb="2" eb="3">
      <t>ツギ</t>
    </rPh>
    <rPh sb="4" eb="5">
      <t>シメ</t>
    </rPh>
    <rPh sb="9" eb="11">
      <t>ドシャ</t>
    </rPh>
    <rPh sb="11" eb="13">
      <t>サイガイ</t>
    </rPh>
    <rPh sb="14" eb="16">
      <t>ゼンチョウ</t>
    </rPh>
    <rPh sb="16" eb="18">
      <t>ゲンショウ</t>
    </rPh>
    <rPh sb="19" eb="21">
      <t>カクニン</t>
    </rPh>
    <rPh sb="23" eb="25">
      <t>バアイ</t>
    </rPh>
    <rPh sb="27" eb="29">
      <t>ジシュ</t>
    </rPh>
    <rPh sb="29" eb="31">
      <t>ヒナン</t>
    </rPh>
    <rPh sb="32" eb="34">
      <t>カイシ</t>
    </rPh>
    <rPh sb="40" eb="42">
      <t>ゼンチョウ</t>
    </rPh>
    <rPh sb="42" eb="44">
      <t>ゲンショウ</t>
    </rPh>
    <rPh sb="50" eb="52">
      <t>アンゼン</t>
    </rPh>
    <rPh sb="52" eb="54">
      <t>カクホ</t>
    </rPh>
    <rPh sb="58" eb="60">
      <t>シセツ</t>
    </rPh>
    <rPh sb="60" eb="61">
      <t>ナイ</t>
    </rPh>
    <rPh sb="63" eb="65">
      <t>カクニン</t>
    </rPh>
    <rPh sb="68" eb="69">
      <t>ハン</t>
    </rPh>
    <rPh sb="72" eb="73">
      <t>カコイ</t>
    </rPh>
    <rPh sb="74" eb="76">
      <t>ハアク</t>
    </rPh>
    <rPh sb="78" eb="79">
      <t>シ</t>
    </rPh>
    <rPh sb="80" eb="82">
      <t>ホウコク</t>
    </rPh>
    <phoneticPr fontId="9"/>
  </si>
  <si>
    <t>愛知県HPの土砂災害防災情報のサイト（http://www.sabo.pref.aichi.jp/）</t>
    <rPh sb="6" eb="8">
      <t>ドシャ</t>
    </rPh>
    <rPh sb="8" eb="10">
      <t>サイガイ</t>
    </rPh>
    <rPh sb="10" eb="12">
      <t>ボウサイ</t>
    </rPh>
    <rPh sb="12" eb="14">
      <t>ジョウホウ</t>
    </rPh>
    <phoneticPr fontId="9"/>
  </si>
  <si>
    <t>土砂災害情報</t>
    <rPh sb="0" eb="2">
      <t>ドシャ</t>
    </rPh>
    <rPh sb="2" eb="4">
      <t>サイガイ</t>
    </rPh>
    <rPh sb="4" eb="6">
      <t>ジョウホウ</t>
    </rPh>
    <phoneticPr fontId="9"/>
  </si>
  <si>
    <t>愛知県の土砂災害警戒情報に係る緊急速報メール</t>
    <rPh sb="4" eb="6">
      <t>ドシャ</t>
    </rPh>
    <rPh sb="6" eb="8">
      <t>サイガイ</t>
    </rPh>
    <rPh sb="8" eb="10">
      <t>ケイカイ</t>
    </rPh>
    <rPh sb="10" eb="12">
      <t>ジョウホウ</t>
    </rPh>
    <phoneticPr fontId="9"/>
  </si>
  <si>
    <t>①「施設内緊急連絡網」に基づき、また館内放送や掲示板を用いて、体制の確立状況、気象情報、土砂災害情報等の情報を施設内関係者間で共有する。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rPh sb="44" eb="46">
      <t>ドシャ</t>
    </rPh>
    <rPh sb="46" eb="48">
      <t>サイガイ</t>
    </rPh>
    <rPh sb="48" eb="50">
      <t>ジョウホウ</t>
    </rPh>
    <phoneticPr fontId="9"/>
  </si>
  <si>
    <t>避難所</t>
    <rPh sb="0" eb="2">
      <t>ヒナン</t>
    </rPh>
    <phoneticPr fontId="9"/>
  </si>
  <si>
    <t>　避難所及び屋内安全確保を図る場所は下表のとおりとする。また、悪天候の中の避難や、夜間の避難は危険を伴うことから、施設建物が堅牢で家屋倒壊のおそれがない場合、高層階への屋内安全確保を図るものとする。その場合は、備蓄物資を用意する。</t>
    <rPh sb="4" eb="5">
      <t>オヨ</t>
    </rPh>
    <rPh sb="6" eb="8">
      <t>オクナイ</t>
    </rPh>
    <rPh sb="8" eb="10">
      <t>アンゼン</t>
    </rPh>
    <rPh sb="10" eb="12">
      <t>カクホ</t>
    </rPh>
    <rPh sb="13" eb="14">
      <t>ハカ</t>
    </rPh>
    <rPh sb="15" eb="17">
      <t>バショ</t>
    </rPh>
    <rPh sb="18" eb="19">
      <t>シタ</t>
    </rPh>
    <rPh sb="31" eb="34">
      <t>アクテンコウ</t>
    </rPh>
    <rPh sb="35" eb="36">
      <t>ナカ</t>
    </rPh>
    <rPh sb="37" eb="39">
      <t>ヒナン</t>
    </rPh>
    <rPh sb="41" eb="43">
      <t>ヤカン</t>
    </rPh>
    <rPh sb="44" eb="46">
      <t>ヒナン</t>
    </rPh>
    <rPh sb="47" eb="49">
      <t>キケン</t>
    </rPh>
    <rPh sb="50" eb="51">
      <t>トモナ</t>
    </rPh>
    <rPh sb="57" eb="59">
      <t>シセツ</t>
    </rPh>
    <rPh sb="59" eb="61">
      <t>タテモノ</t>
    </rPh>
    <rPh sb="62" eb="64">
      <t>ケンロウ</t>
    </rPh>
    <rPh sb="65" eb="67">
      <t>カオク</t>
    </rPh>
    <rPh sb="67" eb="69">
      <t>トウカイ</t>
    </rPh>
    <rPh sb="76" eb="78">
      <t>バアイ</t>
    </rPh>
    <rPh sb="79" eb="81">
      <t>コウソウ</t>
    </rPh>
    <rPh sb="81" eb="82">
      <t>カイ</t>
    </rPh>
    <rPh sb="84" eb="86">
      <t>オクナイ</t>
    </rPh>
    <rPh sb="86" eb="88">
      <t>アンゼン</t>
    </rPh>
    <rPh sb="88" eb="90">
      <t>カクホ</t>
    </rPh>
    <rPh sb="91" eb="92">
      <t>ハカ</t>
    </rPh>
    <rPh sb="101" eb="103">
      <t>バアイ</t>
    </rPh>
    <rPh sb="105" eb="107">
      <t>ビチク</t>
    </rPh>
    <rPh sb="107" eb="109">
      <t>ブッシ</t>
    </rPh>
    <rPh sb="110" eb="112">
      <t>ヨウイ</t>
    </rPh>
    <phoneticPr fontId="9"/>
  </si>
  <si>
    <t>http://profile.maps.pref.aichi.jp/lib/map.php?mid=1000037&amp;UNAME=guest</t>
    <phoneticPr fontId="9"/>
  </si>
  <si>
    <t>Ø</t>
    <phoneticPr fontId="9"/>
  </si>
  <si>
    <t>避難場所を設定し、設定した場所や避難ルートが避難時に浸水や土砂災害などで通行困難とならないことを確認してください。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29" eb="31">
      <t>ドシャ</t>
    </rPh>
    <rPh sb="31" eb="33">
      <t>サイガイ</t>
    </rPh>
    <rPh sb="36" eb="38">
      <t>ツウコウ</t>
    </rPh>
    <rPh sb="38" eb="40">
      <t>コンナン</t>
    </rPh>
    <rPh sb="48" eb="50">
      <t>カクニ</t>
    </rPh>
    <phoneticPr fontId="9"/>
  </si>
  <si>
    <t>施設から出て、警戒区域外へ立ち退き避難を行うことが原則ですが、避難に伴うリスクを踏まえ、必要がある場合屋内安全確保を図る場所を設定してください。</t>
    <rPh sb="0" eb="2">
      <t>シセツ</t>
    </rPh>
    <rPh sb="4" eb="5">
      <t>デ</t>
    </rPh>
    <rPh sb="7" eb="9">
      <t>ケイカイ</t>
    </rPh>
    <rPh sb="9" eb="12">
      <t>クイキガイ</t>
    </rPh>
    <rPh sb="13" eb="14">
      <t>タ</t>
    </rPh>
    <rPh sb="15" eb="16">
      <t>ノ</t>
    </rPh>
    <rPh sb="17" eb="19">
      <t>ヒナン</t>
    </rPh>
    <rPh sb="20" eb="21">
      <t>オコナ</t>
    </rPh>
    <rPh sb="25" eb="27">
      <t>ゲンソク</t>
    </rPh>
    <rPh sb="31" eb="33">
      <t>ヒナン</t>
    </rPh>
    <rPh sb="34" eb="35">
      <t>トモナ</t>
    </rPh>
    <rPh sb="40" eb="41">
      <t>フ</t>
    </rPh>
    <rPh sb="44" eb="46">
      <t>ヒツヨウ</t>
    </rPh>
    <rPh sb="49" eb="51">
      <t>バアイ</t>
    </rPh>
    <rPh sb="51" eb="53">
      <t>オクナイ</t>
    </rPh>
    <rPh sb="53" eb="55">
      <t>アンゼン</t>
    </rPh>
    <rPh sb="55" eb="57">
      <t>カクホ</t>
    </rPh>
    <rPh sb="58" eb="59">
      <t>ハカ</t>
    </rPh>
    <rPh sb="60" eb="62">
      <t>バショ</t>
    </rPh>
    <rPh sb="63" eb="65">
      <t>セッテイ</t>
    </rPh>
    <phoneticPr fontId="9"/>
  </si>
  <si>
    <t xml:space="preserve"> この計画は、土砂災害防止法第8条の2第1項に基づくものであり、本施設の利用者の土砂災害時の円滑かつ迅速な避難の確保を図ることを目的とする。</t>
    <rPh sb="19" eb="20">
      <t>ダイ</t>
    </rPh>
    <rPh sb="21" eb="22">
      <t>コウ</t>
    </rPh>
    <rPh sb="32" eb="33">
      <t>ホン</t>
    </rPh>
    <rPh sb="33" eb="35">
      <t>シセツ</t>
    </rPh>
    <rPh sb="36" eb="39">
      <t>リヨウシャ</t>
    </rPh>
    <rPh sb="40" eb="44">
      <t>ドシャサイガイ</t>
    </rPh>
    <rPh sb="44" eb="45">
      <t>ジ</t>
    </rPh>
    <rPh sb="46" eb="48">
      <t>エンカツ</t>
    </rPh>
    <rPh sb="50" eb="52">
      <t>ジンソク</t>
    </rPh>
    <rPh sb="53" eb="55">
      <t>ヒナン</t>
    </rPh>
    <rPh sb="56" eb="58">
      <t>カクホ</t>
    </rPh>
    <rPh sb="59" eb="60">
      <t>ハカ</t>
    </rPh>
    <rPh sb="64" eb="66">
      <t>モクテキ</t>
    </rPh>
    <phoneticPr fontId="9"/>
  </si>
  <si>
    <t>近隣で土砂災害が発生</t>
    <phoneticPr fontId="9"/>
  </si>
  <si>
    <r>
      <t>近隣で土砂災害の前兆現象</t>
    </r>
    <r>
      <rPr>
        <vertAlign val="superscript"/>
        <sz val="14"/>
        <color theme="1"/>
        <rFont val="ＭＳ ゴシック"/>
        <family val="3"/>
        <charset val="128"/>
      </rPr>
      <t>※</t>
    </r>
    <r>
      <rPr>
        <sz val="14"/>
        <color theme="1"/>
        <rFont val="ＭＳ ゴシック"/>
        <family val="3"/>
        <charset val="128"/>
      </rPr>
      <t>を発見</t>
    </r>
    <phoneticPr fontId="9"/>
  </si>
  <si>
    <t>気象庁HPの土砂災害警戒情報のサイト（http://www.jma.go.jp/jp/dosha/329_index.html）</t>
    <rPh sb="6" eb="8">
      <t>ドシャ</t>
    </rPh>
    <rPh sb="8" eb="10">
      <t>サイガイ</t>
    </rPh>
    <rPh sb="10" eb="12">
      <t>ケイカイ</t>
    </rPh>
    <rPh sb="12" eb="14">
      <t>ジョウホウ</t>
    </rPh>
    <phoneticPr fontId="9"/>
  </si>
  <si>
    <t>気象庁HPの土砂災害警戒判定メッシュ情報のサイト（https://www.jma.go.jp/jp/doshamesh/）</t>
    <rPh sb="6" eb="8">
      <t>ドシャ</t>
    </rPh>
    <rPh sb="8" eb="10">
      <t>サイガイ</t>
    </rPh>
    <rPh sb="10" eb="12">
      <t>ケイカイ</t>
    </rPh>
    <rPh sb="12" eb="14">
      <t>ハンテイ</t>
    </rPh>
    <rPh sb="18" eb="20">
      <t>ジョウホウ</t>
    </rPh>
    <phoneticPr fontId="9"/>
  </si>
  <si>
    <t>小牧市堀の内三丁目１番地</t>
    <rPh sb="0" eb="2">
      <t>コマキ</t>
    </rPh>
    <rPh sb="2" eb="3">
      <t>シ</t>
    </rPh>
    <rPh sb="3" eb="4">
      <t>ホリ</t>
    </rPh>
    <rPh sb="5" eb="6">
      <t>ウチ</t>
    </rPh>
    <rPh sb="6" eb="9">
      <t>サンチョウメ</t>
    </rPh>
    <rPh sb="10" eb="12">
      <t>バンチ</t>
    </rPh>
    <phoneticPr fontId="9"/>
  </si>
  <si>
    <t>小牧市○○町○丁目○○番地</t>
    <rPh sb="0" eb="3">
      <t>コマキシ</t>
    </rPh>
    <rPh sb="5" eb="6">
      <t>マチ</t>
    </rPh>
    <rPh sb="7" eb="9">
      <t>チョウメ</t>
    </rPh>
    <rPh sb="11" eb="13">
      <t>バンチ</t>
    </rPh>
    <phoneticPr fontId="9"/>
  </si>
  <si>
    <t>小牧市</t>
    <rPh sb="0" eb="2">
      <t>コマキ</t>
    </rPh>
    <rPh sb="2" eb="3">
      <t>シ</t>
    </rPh>
    <phoneticPr fontId="9"/>
  </si>
  <si>
    <t>○○地区</t>
    <rPh sb="2" eb="4">
      <t>チク</t>
    </rPh>
    <phoneticPr fontId="9"/>
  </si>
  <si>
    <t>堀の内地区</t>
    <rPh sb="0" eb="1">
      <t>ホリ</t>
    </rPh>
    <rPh sb="2" eb="3">
      <t>ウチ</t>
    </rPh>
    <rPh sb="3" eb="5">
      <t>チク</t>
    </rPh>
    <phoneticPr fontId="9"/>
  </si>
  <si>
    <t>小牧市○○町○丁目○○番地</t>
    <phoneticPr fontId="9"/>
  </si>
  <si>
    <t>　土砂災害時の避難先は、「愛知県統合型地理情報システム マップあいち」、「小牧市防災ガイドブック」を確認し、以下の場所とする。</t>
    <rPh sb="1" eb="5">
      <t>ドシャサイガイ</t>
    </rPh>
    <rPh sb="5" eb="6">
      <t>ドキ</t>
    </rPh>
    <rPh sb="7" eb="9">
      <t>ヒナン</t>
    </rPh>
    <rPh sb="9" eb="10">
      <t>サキ</t>
    </rPh>
    <rPh sb="37" eb="39">
      <t>コマキ</t>
    </rPh>
    <rPh sb="39" eb="40">
      <t>シ</t>
    </rPh>
    <rPh sb="40" eb="42">
      <t>ボウサイ</t>
    </rPh>
    <rPh sb="50" eb="52">
      <t>カクニン</t>
    </rPh>
    <rPh sb="54" eb="56">
      <t>イカ</t>
    </rPh>
    <rPh sb="57" eb="59">
      <t>バショ</t>
    </rPh>
    <phoneticPr fontId="9"/>
  </si>
  <si>
    <t>「愛知県統合型地理情報システム マップあいち（土砂災害情報マップ）」</t>
    <rPh sb="23" eb="27">
      <t>ドシャサイガイ</t>
    </rPh>
    <rPh sb="27" eb="29">
      <t>ジョウホウ</t>
    </rPh>
    <phoneticPr fontId="9"/>
  </si>
  <si>
    <t>http://www.city.komaki.aichi.jp/admin/shimin/life/anzenanshin/02/6/20563.html</t>
    <phoneticPr fontId="9"/>
  </si>
  <si>
    <t>小牧市サイト</t>
    <rPh sb="0" eb="2">
      <t>コマキ</t>
    </rPh>
    <rPh sb="2" eb="3">
      <t>シ</t>
    </rPh>
    <phoneticPr fontId="9"/>
  </si>
  <si>
    <t>（http://www.city.komaki.aichi.jp/）</t>
    <phoneticPr fontId="9"/>
  </si>
  <si>
    <t>電子メール（小牧市防災情報メール配信サービス）</t>
    <rPh sb="0" eb="2">
      <t>デンシ</t>
    </rPh>
    <phoneticPr fontId="9"/>
  </si>
  <si>
    <t>ＳＮＳ（Twitter、Facebook）</t>
    <phoneticPr fontId="9"/>
  </si>
  <si>
    <t>小牧市の避難情報に係る緊急速報メール</t>
    <rPh sb="0" eb="2">
      <t>コマキ</t>
    </rPh>
    <phoneticPr fontId="9"/>
  </si>
  <si>
    <t>②土砂災害の前兆現象等、小牧市への連絡先は以下とする。</t>
    <rPh sb="1" eb="3">
      <t>ドシャ</t>
    </rPh>
    <rPh sb="3" eb="5">
      <t>サイガイ</t>
    </rPh>
    <rPh sb="6" eb="8">
      <t>ゼンチョウ</t>
    </rPh>
    <rPh sb="8" eb="10">
      <t>ゲンショウ</t>
    </rPh>
    <rPh sb="10" eb="11">
      <t>トウ</t>
    </rPh>
    <rPh sb="12" eb="14">
      <t>コマキ</t>
    </rPh>
    <rPh sb="14" eb="15">
      <t>シ</t>
    </rPh>
    <rPh sb="17" eb="19">
      <t>レンラク</t>
    </rPh>
    <rPh sb="19" eb="20">
      <t>サキ</t>
    </rPh>
    <rPh sb="21" eb="23">
      <t>イカ</t>
    </rPh>
    <phoneticPr fontId="9"/>
  </si>
  <si>
    <t>　小牧市防災危機管理課　0568-76-1175</t>
    <rPh sb="1" eb="3">
      <t>コマキ</t>
    </rPh>
    <rPh sb="3" eb="4">
      <t>シ</t>
    </rPh>
    <rPh sb="4" eb="11">
      <t>ボウサイキキカンリカ</t>
    </rPh>
    <phoneticPr fontId="9"/>
  </si>
  <si>
    <t>小牧小学校</t>
    <rPh sb="0" eb="2">
      <t>コマキ</t>
    </rPh>
    <rPh sb="2" eb="5">
      <t>ショウガッコウ</t>
    </rPh>
    <phoneticPr fontId="9"/>
  </si>
  <si>
    <t>小牧市小牧三丁目17番地</t>
    <rPh sb="3" eb="5">
      <t>コマキ</t>
    </rPh>
    <rPh sb="5" eb="8">
      <t>サンチョウメ</t>
    </rPh>
    <rPh sb="6" eb="8">
      <t>チョウメ</t>
    </rPh>
    <phoneticPr fontId="9"/>
  </si>
  <si>
    <t>「小牧市防災ガイドブック」</t>
    <rPh sb="1" eb="3">
      <t>コマキ</t>
    </rPh>
    <rPh sb="3" eb="4">
      <t>シ</t>
    </rPh>
    <rPh sb="4" eb="6">
      <t>ボウサイ</t>
    </rPh>
    <phoneticPr fontId="9"/>
  </si>
  <si>
    <t>小牧市における「避難準備・高齢者等避難開始」「避難勧告」「避難指示（緊急）」の発令の対象となる、施設の所在地の町名を記載</t>
    <rPh sb="0" eb="2">
      <t>コマキ</t>
    </rPh>
    <rPh sb="2" eb="3">
      <t>シ</t>
    </rPh>
    <rPh sb="8" eb="10">
      <t>ヒナン</t>
    </rPh>
    <rPh sb="10" eb="12">
      <t>ジュンビ</t>
    </rPh>
    <rPh sb="13" eb="16">
      <t>コウレイシャ</t>
    </rPh>
    <rPh sb="16" eb="17">
      <t>トウ</t>
    </rPh>
    <rPh sb="17" eb="19">
      <t>ヒナン</t>
    </rPh>
    <rPh sb="19" eb="21">
      <t>カイシ</t>
    </rPh>
    <rPh sb="23" eb="25">
      <t>ヒナン</t>
    </rPh>
    <rPh sb="25" eb="27">
      <t>カンコク</t>
    </rPh>
    <rPh sb="29" eb="31">
      <t>ヒナン</t>
    </rPh>
    <rPh sb="31" eb="33">
      <t>シジ</t>
    </rPh>
    <rPh sb="34" eb="36">
      <t>キンキュウ</t>
    </rPh>
    <rPh sb="39" eb="41">
      <t>ハツレイ</t>
    </rPh>
    <rPh sb="42" eb="44">
      <t>タイショウ</t>
    </rPh>
    <rPh sb="48" eb="50">
      <t>シセツ</t>
    </rPh>
    <rPh sb="51" eb="54">
      <t>ショザイチ</t>
    </rPh>
    <rPh sb="55" eb="57">
      <t>チョウメイ</t>
    </rPh>
    <rPh sb="58" eb="60">
      <t>キサイ</t>
    </rPh>
    <phoneticPr fontId="9"/>
  </si>
  <si>
    <t>　計画を作成及び必要に応じて見直し・修正をしたときは、土砂災害防止法第8条の2第2項に基づき、遅滞なく、当該計画を小牧市長へ報告する。</t>
    <rPh sb="1" eb="3">
      <t>ケイカク</t>
    </rPh>
    <rPh sb="4" eb="6">
      <t>サクセイ</t>
    </rPh>
    <rPh sb="6" eb="7">
      <t>オヨ</t>
    </rPh>
    <rPh sb="8" eb="10">
      <t>ヒツヨウ</t>
    </rPh>
    <rPh sb="11" eb="12">
      <t>オウ</t>
    </rPh>
    <rPh sb="14" eb="16">
      <t>ミナオ</t>
    </rPh>
    <rPh sb="18" eb="20">
      <t>シュウセイ</t>
    </rPh>
    <rPh sb="27" eb="31">
      <t>ドシャサイガイ</t>
    </rPh>
    <rPh sb="31" eb="34">
      <t>ボウシホウ</t>
    </rPh>
    <rPh sb="34" eb="35">
      <t>ダイ</t>
    </rPh>
    <rPh sb="36" eb="37">
      <t>ジョウ</t>
    </rPh>
    <rPh sb="43" eb="44">
      <t>モト</t>
    </rPh>
    <rPh sb="47" eb="49">
      <t>チタイ</t>
    </rPh>
    <rPh sb="52" eb="54">
      <t>トウガイ</t>
    </rPh>
    <rPh sb="54" eb="56">
      <t>ケイカク</t>
    </rPh>
    <rPh sb="57" eb="59">
      <t>コマキ</t>
    </rPh>
    <rPh sb="59" eb="61">
      <t>シチョウ</t>
    </rPh>
    <rPh sb="62" eb="64">
      <t>ホウコク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</si>
</sst>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30"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vertAlign val="superscript"/>
      <sz val="14"/>
      <color theme="1"/>
      <name val="ＭＳ ゴシック"/>
      <family val="3"/>
      <charset val="128"/>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1">
    <xf numFmtId="0" fontId="0" fillId="0" borderId="0">
      <alignment vertical="center"/>
    </xf>
  </cellStyleXfs>
  <cellXfs count="378">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center" wrapText="1"/>
    </xf>
    <xf numFmtId="0" fontId="1" fillId="0" borderId="0"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0" xfId="0" applyFont="1" applyFill="1" applyBorder="1">
      <alignment vertical="center"/>
    </xf>
    <xf numFmtId="0" fontId="7" fillId="0" borderId="42" xfId="0" applyFont="1" applyFill="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6"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19"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0"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19"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0" borderId="16" xfId="0" applyFont="1" applyFill="1" applyBorder="1" applyAlignment="1">
      <alignment vertical="center" shrinkToFit="1"/>
    </xf>
    <xf numFmtId="0" fontId="21" fillId="0" borderId="16" xfId="0" applyFont="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15" fillId="0" borderId="16" xfId="0" applyFont="1" applyBorder="1" applyAlignment="1">
      <alignment horizontal="justify" vertical="center" shrinkToFit="1"/>
    </xf>
    <xf numFmtId="0" fontId="8" fillId="0" borderId="12" xfId="0" applyFont="1" applyBorder="1" applyAlignment="1">
      <alignment horizontal="right" vertical="center"/>
    </xf>
    <xf numFmtId="0" fontId="15" fillId="0" borderId="12" xfId="0" applyFont="1" applyBorder="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0" fillId="0" borderId="6" xfId="0" applyBorder="1" applyAlignment="1">
      <alignment vertical="center"/>
    </xf>
    <xf numFmtId="0" fontId="0" fillId="0" borderId="2" xfId="0" applyBorder="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16" fillId="0" borderId="0" xfId="0" applyFont="1" applyBorder="1" applyAlignment="1">
      <alignment vertical="top" wrapText="1"/>
    </xf>
    <xf numFmtId="0" fontId="16" fillId="0" borderId="3" xfId="0" applyFont="1" applyBorder="1" applyAlignment="1">
      <alignment vertical="top" wrapText="1"/>
    </xf>
    <xf numFmtId="0" fontId="1" fillId="0" borderId="0" xfId="0" applyFont="1" applyBorder="1" applyAlignment="1">
      <alignment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28" fillId="0" borderId="0" xfId="0" applyFont="1" applyAlignment="1">
      <alignment vertical="center"/>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0" xfId="0" applyFont="1" applyBorder="1" applyAlignment="1">
      <alignment vertical="top" wrapText="1"/>
    </xf>
    <xf numFmtId="0" fontId="1" fillId="0" borderId="3" xfId="0" applyFont="1" applyBorder="1" applyAlignment="1">
      <alignment vertical="top" wrapText="1"/>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7" fillId="0" borderId="20" xfId="0" applyFont="1" applyBorder="1" applyAlignment="1">
      <alignment horizontal="center" vertical="center" wrapText="1"/>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horizontal="center" vertical="center"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wrapText="1"/>
    </xf>
    <xf numFmtId="0" fontId="1" fillId="0" borderId="23" xfId="0" applyFont="1" applyBorder="1" applyAlignment="1">
      <alignment horizontal="left" vertical="top" wrapText="1"/>
    </xf>
    <xf numFmtId="0" fontId="1" fillId="0" borderId="30" xfId="0" applyFont="1" applyBorder="1" applyAlignment="1">
      <alignment horizontal="left" vertical="top" wrapText="1"/>
    </xf>
    <xf numFmtId="0" fontId="1" fillId="0" borderId="9" xfId="0" applyFont="1" applyBorder="1" applyAlignment="1">
      <alignment horizontal="left" vertical="top" wrapText="1"/>
    </xf>
    <xf numFmtId="0" fontId="1" fillId="0" borderId="37" xfId="0" applyFont="1" applyBorder="1" applyAlignment="1">
      <alignment horizontal="lef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19" fillId="0" borderId="23" xfId="0" applyFont="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52"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left" vertical="top" wrapText="1"/>
    </xf>
    <xf numFmtId="0" fontId="1" fillId="0" borderId="31" xfId="0" applyFont="1" applyBorder="1" applyAlignment="1">
      <alignment horizontal="left" vertical="top" wrapText="1"/>
    </xf>
    <xf numFmtId="0" fontId="1" fillId="0" borderId="36" xfId="0" applyFont="1" applyBorder="1" applyAlignment="1">
      <alignment horizontal="left" vertical="top" wrapText="1"/>
    </xf>
    <xf numFmtId="0" fontId="1" fillId="0" borderId="32" xfId="0" applyFont="1" applyBorder="1" applyAlignment="1">
      <alignment horizontal="left" vertical="top"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4"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7" xfId="0" applyFont="1" applyBorder="1" applyAlignment="1">
      <alignment vertical="top" wrapText="1"/>
    </xf>
    <xf numFmtId="0" fontId="25" fillId="0" borderId="17" xfId="0" applyFont="1" applyBorder="1" applyAlignment="1">
      <alignment vertical="top" wrapText="1"/>
    </xf>
    <xf numFmtId="0" fontId="25"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9" fillId="0" borderId="40"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53"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42" xfId="0" applyFont="1" applyBorder="1" applyAlignment="1">
      <alignment horizontal="center" vertical="center"/>
    </xf>
    <xf numFmtId="0" fontId="19" fillId="0" borderId="0" xfId="0" applyFont="1" applyBorder="1" applyAlignment="1">
      <alignment horizontal="center" vertical="center"/>
    </xf>
    <xf numFmtId="0" fontId="19" fillId="0" borderId="3" xfId="0" applyFont="1" applyBorder="1" applyAlignment="1">
      <alignment horizontal="center" vertical="center"/>
    </xf>
    <xf numFmtId="0" fontId="19"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Alignment="1">
      <alignment vertical="center"/>
    </xf>
    <xf numFmtId="0" fontId="19" fillId="0" borderId="53" xfId="0" applyFont="1" applyBorder="1" applyAlignment="1">
      <alignment horizontal="center"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Border="1" applyAlignment="1">
      <alignment horizontal="center" vertical="top" wrapText="1"/>
    </xf>
    <xf numFmtId="0" fontId="16" fillId="0" borderId="0" xfId="0" applyFont="1">
      <alignment vertical="center"/>
    </xf>
    <xf numFmtId="0" fontId="19" fillId="0" borderId="40" xfId="0" applyFont="1" applyBorder="1" applyAlignment="1">
      <alignment horizontal="center" vertical="center"/>
    </xf>
    <xf numFmtId="0" fontId="1" fillId="0" borderId="0" xfId="0" applyFont="1" applyAlignment="1">
      <alignment vertical="center" wrapText="1"/>
    </xf>
    <xf numFmtId="0" fontId="19" fillId="0" borderId="36" xfId="0" applyFont="1" applyBorder="1" applyAlignment="1">
      <alignment horizontal="center" vertical="center"/>
    </xf>
    <xf numFmtId="0" fontId="19" fillId="0" borderId="18" xfId="0" applyFont="1" applyBorder="1" applyAlignment="1">
      <alignment horizontal="center" vertical="center"/>
    </xf>
    <xf numFmtId="0" fontId="19" fillId="0" borderId="41" xfId="0" applyFont="1" applyBorder="1" applyAlignment="1">
      <alignment horizontal="center" vertical="center"/>
    </xf>
    <xf numFmtId="0" fontId="19" fillId="0" borderId="5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7"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6" fillId="0" borderId="0" xfId="0" applyFont="1" applyBorder="1" applyAlignment="1">
      <alignment vertical="top" wrapText="1"/>
    </xf>
    <xf numFmtId="0" fontId="16" fillId="0" borderId="3" xfId="0" applyFont="1" applyBorder="1" applyAlignment="1">
      <alignment vertical="top" wrapText="1"/>
    </xf>
    <xf numFmtId="0" fontId="19"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5" borderId="10" xfId="0" applyFont="1" applyFill="1" applyBorder="1" applyAlignment="1">
      <alignment horizontal="center" vertical="center"/>
    </xf>
    <xf numFmtId="0" fontId="20" fillId="5" borderId="4" xfId="0" applyFont="1" applyFill="1" applyBorder="1" applyAlignment="1">
      <alignment horizontal="center" vertical="center"/>
    </xf>
    <xf numFmtId="0" fontId="16" fillId="0" borderId="6" xfId="0" applyFont="1" applyBorder="1" applyAlignment="1">
      <alignment vertical="top" wrapText="1"/>
    </xf>
    <xf numFmtId="0" fontId="16" fillId="0" borderId="2" xfId="0" applyFont="1" applyBorder="1" applyAlignment="1">
      <alignment vertical="top" wrapText="1"/>
    </xf>
    <xf numFmtId="0" fontId="1" fillId="0" borderId="0" xfId="0" applyFont="1" applyBorder="1" applyAlignment="1">
      <alignment horizontal="center" vertical="center" wrapText="1"/>
    </xf>
    <xf numFmtId="0" fontId="19" fillId="0" borderId="41"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68" xfId="0" applyFont="1" applyBorder="1" applyAlignment="1">
      <alignment horizontal="center" vertical="center"/>
    </xf>
    <xf numFmtId="0" fontId="19" fillId="0" borderId="7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2"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63" xfId="0" applyFont="1" applyBorder="1" applyAlignment="1">
      <alignment horizontal="center" vertical="center"/>
    </xf>
    <xf numFmtId="0" fontId="3" fillId="0" borderId="25" xfId="0" applyFont="1" applyBorder="1" applyAlignment="1">
      <alignment horizontal="center" vertical="center"/>
    </xf>
    <xf numFmtId="0" fontId="19" fillId="0" borderId="38" xfId="0" applyFont="1" applyBorder="1" applyAlignment="1">
      <alignment horizontal="center" vertical="center"/>
    </xf>
    <xf numFmtId="0" fontId="1" fillId="0" borderId="4" xfId="0" applyFont="1" applyBorder="1" applyAlignment="1">
      <alignment horizontal="left" vertical="center"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5" fillId="0" borderId="0" xfId="0" applyFont="1" applyAlignment="1">
      <alignment vertical="center"/>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180975</xdr:colOff>
      <xdr:row>22</xdr:row>
      <xdr:rowOff>76200</xdr:rowOff>
    </xdr:from>
    <xdr:to>
      <xdr:col>10</xdr:col>
      <xdr:colOff>657225</xdr:colOff>
      <xdr:row>27</xdr:row>
      <xdr:rowOff>19050</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315325" y="54102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35</xdr:row>
      <xdr:rowOff>85725</xdr:rowOff>
    </xdr:from>
    <xdr:to>
      <xdr:col>10</xdr:col>
      <xdr:colOff>552450</xdr:colOff>
      <xdr:row>39</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138</xdr:row>
      <xdr:rowOff>76200</xdr:rowOff>
    </xdr:from>
    <xdr:to>
      <xdr:col>10</xdr:col>
      <xdr:colOff>571500</xdr:colOff>
      <xdr:row>142</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49</xdr:row>
      <xdr:rowOff>95250</xdr:rowOff>
    </xdr:from>
    <xdr:to>
      <xdr:col>10</xdr:col>
      <xdr:colOff>561975</xdr:colOff>
      <xdr:row>53</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41</xdr:row>
      <xdr:rowOff>114300</xdr:rowOff>
    </xdr:from>
    <xdr:to>
      <xdr:col>10</xdr:col>
      <xdr:colOff>542925</xdr:colOff>
      <xdr:row>45</xdr:row>
      <xdr:rowOff>152400</xdr:rowOff>
    </xdr:to>
    <xdr:sp macro="" textlink="">
      <xdr:nvSpPr>
        <xdr:cNvPr id="15" name="左矢印 14">
          <a:extLst>
            <a:ext uri="{FF2B5EF4-FFF2-40B4-BE49-F238E27FC236}">
              <a16:creationId xmlns:a16="http://schemas.microsoft.com/office/drawing/2014/main" id="{00000000-0008-0000-0000-00000F000000}"/>
            </a:ext>
          </a:extLst>
        </xdr:cNvPr>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148</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150</xdr:row>
      <xdr:rowOff>0</xdr:rowOff>
    </xdr:from>
    <xdr:to>
      <xdr:col>5</xdr:col>
      <xdr:colOff>645582</xdr:colOff>
      <xdr:row>159</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153</xdr:row>
      <xdr:rowOff>84669</xdr:rowOff>
    </xdr:from>
    <xdr:to>
      <xdr:col>5</xdr:col>
      <xdr:colOff>179916</xdr:colOff>
      <xdr:row>156</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161</xdr:row>
      <xdr:rowOff>0</xdr:rowOff>
    </xdr:from>
    <xdr:to>
      <xdr:col>5</xdr:col>
      <xdr:colOff>645582</xdr:colOff>
      <xdr:row>171</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232833</xdr:colOff>
      <xdr:row>160</xdr:row>
      <xdr:rowOff>0</xdr:rowOff>
    </xdr:from>
    <xdr:to>
      <xdr:col>5</xdr:col>
      <xdr:colOff>603249</xdr:colOff>
      <xdr:row>160</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149</xdr:row>
      <xdr:rowOff>0</xdr:rowOff>
    </xdr:from>
    <xdr:to>
      <xdr:col>5</xdr:col>
      <xdr:colOff>603249</xdr:colOff>
      <xdr:row>149</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31748</xdr:colOff>
      <xdr:row>164</xdr:row>
      <xdr:rowOff>74085</xdr:rowOff>
    </xdr:from>
    <xdr:to>
      <xdr:col>5</xdr:col>
      <xdr:colOff>179915</xdr:colOff>
      <xdr:row>167</xdr:row>
      <xdr:rowOff>127001</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471331" y="37443835"/>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tabSelected="1" view="pageBreakPreview" zoomScaleNormal="100" zoomScaleSheetLayoutView="100" workbookViewId="0">
      <selection activeCell="A4" sqref="A4:J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22" customWidth="1"/>
    <col min="11" max="16384" width="9" style="6"/>
  </cols>
  <sheetData>
    <row r="1" spans="1:16" ht="21" x14ac:dyDescent="0.15">
      <c r="A1" s="113" t="s">
        <v>37</v>
      </c>
    </row>
    <row r="2" spans="1:16" ht="17.25" customHeight="1" x14ac:dyDescent="0.15"/>
    <row r="3" spans="1:16" ht="24.75" thickBot="1" x14ac:dyDescent="0.2">
      <c r="A3" s="114" t="s">
        <v>108</v>
      </c>
    </row>
    <row r="4" spans="1:16" ht="114.75" customHeight="1" thickBot="1" x14ac:dyDescent="0.2">
      <c r="A4" s="217" t="s">
        <v>195</v>
      </c>
      <c r="B4" s="218"/>
      <c r="C4" s="218"/>
      <c r="D4" s="218"/>
      <c r="E4" s="218"/>
      <c r="F4" s="218"/>
      <c r="G4" s="218"/>
      <c r="H4" s="218"/>
      <c r="I4" s="218"/>
      <c r="J4" s="219"/>
    </row>
    <row r="5" spans="1:16" ht="17.25" customHeight="1" x14ac:dyDescent="0.15"/>
    <row r="6" spans="1:16" ht="17.25" customHeight="1" x14ac:dyDescent="0.15"/>
    <row r="7" spans="1:16" ht="17.25" customHeight="1" x14ac:dyDescent="0.15">
      <c r="A7" s="220" t="s">
        <v>0</v>
      </c>
      <c r="B7" s="216"/>
      <c r="C7" s="216" t="s">
        <v>1</v>
      </c>
      <c r="D7" s="216"/>
      <c r="E7" s="216"/>
      <c r="F7" s="216"/>
      <c r="G7" s="216"/>
      <c r="H7" s="216"/>
      <c r="I7" s="216"/>
      <c r="J7" s="123" t="s">
        <v>2</v>
      </c>
    </row>
    <row r="8" spans="1:16" ht="17.25" customHeight="1" x14ac:dyDescent="0.15">
      <c r="A8" s="182" t="s">
        <v>23</v>
      </c>
      <c r="B8" s="183"/>
      <c r="C8" s="31"/>
      <c r="D8" s="31"/>
      <c r="E8" s="31"/>
      <c r="F8" s="31"/>
      <c r="G8" s="31"/>
      <c r="H8" s="31"/>
      <c r="I8" s="31"/>
      <c r="J8" s="124"/>
    </row>
    <row r="9" spans="1:16" ht="7.5" customHeight="1" thickBot="1" x14ac:dyDescent="0.2">
      <c r="A9" s="36"/>
      <c r="B9" s="34"/>
      <c r="C9" s="34"/>
      <c r="D9" s="34"/>
      <c r="E9" s="34"/>
      <c r="F9" s="34"/>
      <c r="G9" s="34"/>
      <c r="H9" s="34"/>
      <c r="I9" s="34"/>
      <c r="J9" s="125"/>
    </row>
    <row r="10" spans="1:16" s="29" customFormat="1" ht="17.25" customHeight="1" thickBot="1" x14ac:dyDescent="0.2">
      <c r="A10" s="109" t="s">
        <v>169</v>
      </c>
      <c r="B10" s="110" t="s">
        <v>180</v>
      </c>
      <c r="C10" s="141">
        <f ca="1">YEAR(TODAY())</f>
        <v>2020</v>
      </c>
      <c r="D10" s="38" t="s">
        <v>38</v>
      </c>
      <c r="E10" s="141">
        <f ca="1">MONTH(TODAY())</f>
        <v>7</v>
      </c>
      <c r="F10" s="38" t="s">
        <v>39</v>
      </c>
      <c r="G10" s="141">
        <f ca="1">DAY(TODAY())</f>
        <v>27</v>
      </c>
      <c r="H10" s="38" t="s">
        <v>40</v>
      </c>
      <c r="I10" s="38"/>
      <c r="J10" s="126">
        <v>42754</v>
      </c>
    </row>
    <row r="11" spans="1:16" s="29" customFormat="1" ht="7.5" customHeight="1" thickBot="1" x14ac:dyDescent="0.2">
      <c r="A11" s="37"/>
      <c r="B11" s="49"/>
      <c r="C11" s="35"/>
      <c r="D11" s="38"/>
      <c r="E11" s="35"/>
      <c r="F11" s="38"/>
      <c r="G11" s="35"/>
      <c r="H11" s="38"/>
      <c r="I11" s="38"/>
      <c r="J11" s="126"/>
    </row>
    <row r="12" spans="1:16" ht="17.25" customHeight="1" thickBot="1" x14ac:dyDescent="0.2">
      <c r="A12" s="102" t="s">
        <v>169</v>
      </c>
      <c r="B12" s="108" t="s">
        <v>181</v>
      </c>
      <c r="C12" s="205" t="s">
        <v>198</v>
      </c>
      <c r="D12" s="206"/>
      <c r="E12" s="206"/>
      <c r="F12" s="206"/>
      <c r="G12" s="206"/>
      <c r="H12" s="206"/>
      <c r="I12" s="207"/>
      <c r="J12" s="127" t="s">
        <v>197</v>
      </c>
    </row>
    <row r="13" spans="1:16" ht="7.5" customHeight="1" thickBot="1" x14ac:dyDescent="0.2">
      <c r="A13" s="40"/>
      <c r="B13" s="50"/>
      <c r="C13" s="42"/>
      <c r="D13" s="42"/>
      <c r="E13" s="42"/>
      <c r="F13" s="42"/>
      <c r="G13" s="42"/>
      <c r="H13" s="42"/>
      <c r="I13" s="42"/>
      <c r="J13" s="127"/>
    </row>
    <row r="14" spans="1:16" ht="17.25" customHeight="1" thickBot="1" x14ac:dyDescent="0.2">
      <c r="A14" s="102" t="s">
        <v>169</v>
      </c>
      <c r="B14" s="108" t="s">
        <v>182</v>
      </c>
      <c r="C14" s="205" t="s">
        <v>239</v>
      </c>
      <c r="D14" s="206"/>
      <c r="E14" s="206"/>
      <c r="F14" s="206"/>
      <c r="G14" s="206"/>
      <c r="H14" s="206"/>
      <c r="I14" s="207"/>
      <c r="J14" s="131" t="s">
        <v>238</v>
      </c>
    </row>
    <row r="15" spans="1:16" ht="7.5" customHeight="1" thickBot="1" x14ac:dyDescent="0.2">
      <c r="A15" s="40"/>
      <c r="B15" s="50"/>
      <c r="C15" s="41"/>
      <c r="D15" s="41"/>
      <c r="E15" s="41"/>
      <c r="F15" s="41"/>
      <c r="G15" s="41"/>
      <c r="H15" s="41"/>
      <c r="I15" s="41"/>
      <c r="J15" s="127"/>
    </row>
    <row r="16" spans="1:16" ht="17.25" customHeight="1" thickBot="1" x14ac:dyDescent="0.2">
      <c r="A16" s="102" t="s">
        <v>169</v>
      </c>
      <c r="B16" s="108" t="s">
        <v>183</v>
      </c>
      <c r="C16" s="205" t="s">
        <v>240</v>
      </c>
      <c r="D16" s="206"/>
      <c r="E16" s="206"/>
      <c r="F16" s="206"/>
      <c r="G16" s="206"/>
      <c r="H16" s="206"/>
      <c r="I16" s="207"/>
      <c r="J16" s="127" t="s">
        <v>240</v>
      </c>
      <c r="L16" s="177" t="s">
        <v>257</v>
      </c>
      <c r="M16" s="177"/>
      <c r="N16" s="177"/>
      <c r="O16" s="177"/>
      <c r="P16" s="177"/>
    </row>
    <row r="17" spans="1:16" ht="7.5" customHeight="1" thickBot="1" x14ac:dyDescent="0.2">
      <c r="A17" s="40"/>
      <c r="B17" s="50"/>
      <c r="C17" s="41"/>
      <c r="D17" s="41"/>
      <c r="E17" s="41"/>
      <c r="F17" s="41"/>
      <c r="G17" s="41"/>
      <c r="H17" s="41"/>
      <c r="I17" s="41"/>
      <c r="J17" s="127"/>
      <c r="L17" s="177"/>
      <c r="M17" s="177"/>
      <c r="N17" s="177"/>
      <c r="O17" s="177"/>
      <c r="P17" s="177"/>
    </row>
    <row r="18" spans="1:16" ht="17.25" customHeight="1" thickBot="1" x14ac:dyDescent="0.2">
      <c r="A18" s="102" t="s">
        <v>169</v>
      </c>
      <c r="B18" s="108" t="s">
        <v>184</v>
      </c>
      <c r="C18" s="205" t="s">
        <v>241</v>
      </c>
      <c r="D18" s="206"/>
      <c r="E18" s="206"/>
      <c r="F18" s="206"/>
      <c r="G18" s="206"/>
      <c r="H18" s="206"/>
      <c r="I18" s="207"/>
      <c r="J18" s="127" t="s">
        <v>242</v>
      </c>
      <c r="L18" s="177"/>
      <c r="M18" s="177"/>
      <c r="N18" s="177"/>
      <c r="O18" s="177"/>
      <c r="P18" s="177"/>
    </row>
    <row r="19" spans="1:16" ht="7.5" customHeight="1" x14ac:dyDescent="0.15">
      <c r="A19" s="102"/>
      <c r="B19" s="101"/>
      <c r="C19" s="107"/>
      <c r="D19" s="107"/>
      <c r="E19" s="107"/>
      <c r="F19" s="107"/>
      <c r="G19" s="107"/>
      <c r="H19" s="107"/>
      <c r="I19" s="107"/>
      <c r="J19" s="127"/>
      <c r="L19" s="177"/>
      <c r="M19" s="177"/>
      <c r="N19" s="177"/>
      <c r="O19" s="177"/>
      <c r="P19" s="177"/>
    </row>
    <row r="20" spans="1:16" ht="17.25" customHeight="1" x14ac:dyDescent="0.15">
      <c r="A20" s="191" t="s">
        <v>179</v>
      </c>
      <c r="B20" s="192"/>
      <c r="C20" s="135"/>
      <c r="D20" s="135"/>
      <c r="E20" s="135"/>
      <c r="F20" s="135"/>
      <c r="G20" s="135"/>
      <c r="H20" s="135"/>
      <c r="I20" s="135"/>
      <c r="J20" s="136"/>
      <c r="L20" s="177"/>
      <c r="M20" s="177"/>
      <c r="N20" s="177"/>
      <c r="O20" s="177"/>
      <c r="P20" s="177"/>
    </row>
    <row r="21" spans="1:16" ht="7.5" customHeight="1" thickBot="1" x14ac:dyDescent="0.2">
      <c r="A21" s="102"/>
      <c r="B21" s="101"/>
      <c r="C21" s="107"/>
      <c r="D21" s="107"/>
      <c r="E21" s="107"/>
      <c r="F21" s="107"/>
      <c r="G21" s="107"/>
      <c r="H21" s="107"/>
      <c r="I21" s="107"/>
      <c r="J21" s="127"/>
    </row>
    <row r="22" spans="1:16" ht="17.25" customHeight="1" thickBot="1" x14ac:dyDescent="0.2">
      <c r="A22" s="102"/>
      <c r="B22" s="101" t="s">
        <v>75</v>
      </c>
      <c r="C22" s="213" t="s">
        <v>54</v>
      </c>
      <c r="D22" s="213"/>
      <c r="E22" s="214">
        <v>5</v>
      </c>
      <c r="F22" s="215"/>
      <c r="G22" s="213" t="s">
        <v>53</v>
      </c>
      <c r="H22" s="213"/>
      <c r="I22" s="142">
        <v>10</v>
      </c>
      <c r="J22" s="127" t="s">
        <v>100</v>
      </c>
      <c r="L22" s="177" t="s">
        <v>106</v>
      </c>
      <c r="M22" s="178"/>
      <c r="N22" s="178"/>
      <c r="O22" s="178"/>
      <c r="P22" s="178"/>
    </row>
    <row r="23" spans="1:16" ht="7.5" customHeight="1" thickBot="1" x14ac:dyDescent="0.2">
      <c r="A23" s="102"/>
      <c r="B23" s="101"/>
      <c r="C23" s="107"/>
      <c r="D23" s="107"/>
      <c r="E23" s="107"/>
      <c r="F23" s="107"/>
      <c r="G23" s="107"/>
      <c r="H23" s="107"/>
      <c r="I23" s="107"/>
      <c r="J23" s="127"/>
      <c r="L23" s="178"/>
      <c r="M23" s="178"/>
      <c r="N23" s="178"/>
      <c r="O23" s="178"/>
      <c r="P23" s="178"/>
    </row>
    <row r="24" spans="1:16" ht="17.25" customHeight="1" thickBot="1" x14ac:dyDescent="0.2">
      <c r="A24" s="102"/>
      <c r="B24" s="101" t="s">
        <v>57</v>
      </c>
      <c r="C24" s="213" t="s">
        <v>54</v>
      </c>
      <c r="D24" s="213"/>
      <c r="E24" s="214">
        <v>2</v>
      </c>
      <c r="F24" s="215"/>
      <c r="G24" s="213" t="s">
        <v>53</v>
      </c>
      <c r="H24" s="213"/>
      <c r="I24" s="142">
        <v>10</v>
      </c>
      <c r="J24" s="127" t="s">
        <v>101</v>
      </c>
      <c r="L24" s="178"/>
      <c r="M24" s="178"/>
      <c r="N24" s="178"/>
      <c r="O24" s="178"/>
      <c r="P24" s="178"/>
    </row>
    <row r="25" spans="1:16" ht="7.5" customHeight="1" thickBot="1" x14ac:dyDescent="0.2">
      <c r="A25" s="102"/>
      <c r="B25" s="101"/>
      <c r="C25" s="107"/>
      <c r="D25" s="107"/>
      <c r="E25" s="107"/>
      <c r="F25" s="107"/>
      <c r="G25" s="107"/>
      <c r="H25" s="107"/>
      <c r="I25" s="107"/>
      <c r="J25" s="127"/>
      <c r="L25" s="178"/>
      <c r="M25" s="178"/>
      <c r="N25" s="178"/>
      <c r="O25" s="178"/>
      <c r="P25" s="178"/>
    </row>
    <row r="26" spans="1:16" ht="17.25" customHeight="1" thickBot="1" x14ac:dyDescent="0.2">
      <c r="A26" s="102"/>
      <c r="B26" s="101" t="s">
        <v>52</v>
      </c>
      <c r="C26" s="96" t="s">
        <v>102</v>
      </c>
      <c r="D26" s="105"/>
      <c r="E26" s="97"/>
      <c r="F26" s="97"/>
      <c r="G26" s="179" t="s">
        <v>105</v>
      </c>
      <c r="H26" s="180"/>
      <c r="I26" s="181"/>
      <c r="J26" s="127" t="s">
        <v>147</v>
      </c>
      <c r="L26" s="178"/>
      <c r="M26" s="178"/>
      <c r="N26" s="178"/>
      <c r="O26" s="178"/>
      <c r="P26" s="178"/>
    </row>
    <row r="27" spans="1:16" ht="7.5" customHeight="1" thickBot="1" x14ac:dyDescent="0.2">
      <c r="A27" s="102"/>
      <c r="B27" s="101"/>
      <c r="C27" s="105"/>
      <c r="D27" s="105"/>
      <c r="E27" s="97"/>
      <c r="F27" s="97"/>
      <c r="G27" s="105"/>
      <c r="H27" s="105"/>
      <c r="I27" s="98"/>
      <c r="J27" s="127"/>
      <c r="L27" s="178"/>
      <c r="M27" s="178"/>
      <c r="N27" s="178"/>
      <c r="O27" s="178"/>
      <c r="P27" s="178"/>
    </row>
    <row r="28" spans="1:16" ht="17.25" customHeight="1" thickBot="1" x14ac:dyDescent="0.2">
      <c r="A28" s="102"/>
      <c r="B28" s="101"/>
      <c r="C28" s="213" t="s">
        <v>54</v>
      </c>
      <c r="D28" s="213"/>
      <c r="E28" s="214">
        <v>5</v>
      </c>
      <c r="F28" s="215"/>
      <c r="G28" s="213" t="s">
        <v>53</v>
      </c>
      <c r="H28" s="213"/>
      <c r="I28" s="145">
        <v>10</v>
      </c>
      <c r="J28" s="127" t="s">
        <v>100</v>
      </c>
      <c r="L28" s="178"/>
      <c r="M28" s="178"/>
      <c r="N28" s="178"/>
      <c r="O28" s="178"/>
      <c r="P28" s="178"/>
    </row>
    <row r="29" spans="1:16" ht="7.5" customHeight="1" x14ac:dyDescent="0.15">
      <c r="A29" s="39"/>
      <c r="B29" s="30"/>
      <c r="C29" s="32"/>
      <c r="D29" s="32"/>
      <c r="E29" s="32"/>
      <c r="F29" s="32"/>
      <c r="G29" s="32"/>
      <c r="H29" s="32"/>
      <c r="I29" s="32"/>
      <c r="J29" s="128"/>
    </row>
    <row r="30" spans="1:16" ht="17.25" customHeight="1" x14ac:dyDescent="0.15">
      <c r="A30" s="182" t="s">
        <v>32</v>
      </c>
      <c r="B30" s="183"/>
      <c r="C30" s="106"/>
      <c r="D30" s="106"/>
      <c r="E30" s="106"/>
      <c r="F30" s="106"/>
      <c r="G30" s="106"/>
      <c r="H30" s="106"/>
      <c r="I30" s="106"/>
      <c r="J30" s="129"/>
    </row>
    <row r="31" spans="1:16" s="59" customFormat="1" ht="7.5" customHeight="1" x14ac:dyDescent="0.15">
      <c r="A31" s="36"/>
      <c r="B31" s="34"/>
      <c r="C31" s="34"/>
      <c r="D31" s="34"/>
      <c r="E31" s="34"/>
      <c r="F31" s="34"/>
      <c r="G31" s="34"/>
      <c r="H31" s="34"/>
      <c r="I31" s="34"/>
      <c r="J31" s="125"/>
    </row>
    <row r="32" spans="1:16" ht="17.25" customHeight="1" x14ac:dyDescent="0.15">
      <c r="A32" s="191" t="s">
        <v>168</v>
      </c>
      <c r="B32" s="192"/>
      <c r="C32" s="137"/>
      <c r="D32" s="137"/>
      <c r="E32" s="137"/>
      <c r="F32" s="137"/>
      <c r="G32" s="137"/>
      <c r="H32" s="137"/>
      <c r="I32" s="137"/>
      <c r="J32" s="138"/>
    </row>
    <row r="33" spans="1:16" ht="7.5" customHeight="1" thickBot="1" x14ac:dyDescent="0.2">
      <c r="A33" s="102"/>
      <c r="B33" s="101"/>
      <c r="C33" s="107"/>
      <c r="D33" s="107"/>
      <c r="E33" s="107"/>
      <c r="F33" s="107"/>
      <c r="G33" s="107"/>
      <c r="H33" s="107"/>
      <c r="I33" s="107"/>
      <c r="J33" s="127"/>
    </row>
    <row r="34" spans="1:16" ht="17.25" customHeight="1" thickBot="1" x14ac:dyDescent="0.2">
      <c r="A34" s="102"/>
      <c r="B34" s="101" t="s">
        <v>77</v>
      </c>
      <c r="C34" s="205" t="s">
        <v>199</v>
      </c>
      <c r="D34" s="206"/>
      <c r="E34" s="206"/>
      <c r="F34" s="206"/>
      <c r="G34" s="206"/>
      <c r="H34" s="206"/>
      <c r="I34" s="207"/>
      <c r="J34" s="132" t="s">
        <v>254</v>
      </c>
      <c r="M34" s="146"/>
      <c r="N34" s="146"/>
      <c r="O34" s="146"/>
      <c r="P34" s="146"/>
    </row>
    <row r="35" spans="1:16" s="59" customFormat="1" ht="7.5" customHeight="1" thickBot="1" x14ac:dyDescent="0.2">
      <c r="A35" s="60"/>
      <c r="B35" s="103"/>
      <c r="C35" s="107"/>
      <c r="D35" s="107"/>
      <c r="E35" s="107"/>
      <c r="F35" s="107"/>
      <c r="G35" s="107"/>
      <c r="H35" s="107"/>
      <c r="I35" s="107"/>
      <c r="J35" s="130"/>
      <c r="L35" s="146"/>
      <c r="M35" s="146"/>
      <c r="N35" s="146"/>
      <c r="O35" s="146"/>
      <c r="P35" s="146"/>
    </row>
    <row r="36" spans="1:16" ht="17.25" customHeight="1" thickBot="1" x14ac:dyDescent="0.2">
      <c r="A36" s="102"/>
      <c r="B36" s="101" t="s">
        <v>76</v>
      </c>
      <c r="C36" s="205" t="s">
        <v>243</v>
      </c>
      <c r="D36" s="206"/>
      <c r="E36" s="206"/>
      <c r="F36" s="206"/>
      <c r="G36" s="206"/>
      <c r="H36" s="206"/>
      <c r="I36" s="207"/>
      <c r="J36" s="132" t="s">
        <v>255</v>
      </c>
      <c r="L36" s="177" t="s">
        <v>231</v>
      </c>
      <c r="M36" s="177"/>
      <c r="N36" s="177"/>
      <c r="O36" s="177"/>
      <c r="P36" s="177"/>
    </row>
    <row r="37" spans="1:16" ht="7.5" customHeight="1" thickBot="1" x14ac:dyDescent="0.2">
      <c r="A37" s="102"/>
      <c r="B37" s="101"/>
      <c r="C37" s="107"/>
      <c r="D37" s="107"/>
      <c r="E37" s="107"/>
      <c r="F37" s="107"/>
      <c r="G37" s="107"/>
      <c r="H37" s="107"/>
      <c r="I37" s="107"/>
      <c r="J37" s="127"/>
      <c r="L37" s="177"/>
      <c r="M37" s="177"/>
      <c r="N37" s="177"/>
      <c r="O37" s="177"/>
      <c r="P37" s="177"/>
    </row>
    <row r="38" spans="1:16" ht="17.25" customHeight="1" thickBot="1" x14ac:dyDescent="0.2">
      <c r="A38" s="102"/>
      <c r="B38" s="107" t="s">
        <v>78</v>
      </c>
      <c r="C38" s="208" t="s">
        <v>200</v>
      </c>
      <c r="D38" s="209"/>
      <c r="E38" s="107" t="s">
        <v>80</v>
      </c>
      <c r="F38" s="107"/>
      <c r="G38" s="107"/>
      <c r="H38" s="107"/>
      <c r="I38" s="107"/>
      <c r="J38" s="133" t="s">
        <v>148</v>
      </c>
      <c r="L38" s="177"/>
      <c r="M38" s="177"/>
      <c r="N38" s="177"/>
      <c r="O38" s="177"/>
      <c r="P38" s="177"/>
    </row>
    <row r="39" spans="1:16" ht="7.5" customHeight="1" thickBot="1" x14ac:dyDescent="0.2">
      <c r="A39" s="102"/>
      <c r="B39" s="107"/>
      <c r="C39" s="107"/>
      <c r="D39" s="107"/>
      <c r="E39" s="107"/>
      <c r="F39" s="107"/>
      <c r="G39" s="107"/>
      <c r="H39" s="107"/>
      <c r="I39" s="107"/>
      <c r="J39" s="127"/>
      <c r="L39" s="177"/>
      <c r="M39" s="177"/>
      <c r="N39" s="177"/>
      <c r="O39" s="177"/>
      <c r="P39" s="177"/>
    </row>
    <row r="40" spans="1:16" ht="17.25" customHeight="1" thickBot="1" x14ac:dyDescent="0.2">
      <c r="A40" s="102"/>
      <c r="B40" s="107" t="s">
        <v>79</v>
      </c>
      <c r="C40" s="210" t="s">
        <v>82</v>
      </c>
      <c r="D40" s="211"/>
      <c r="E40" s="107"/>
      <c r="F40" s="212" t="s">
        <v>81</v>
      </c>
      <c r="G40" s="212"/>
      <c r="H40" s="212"/>
      <c r="I40" s="143">
        <v>4</v>
      </c>
      <c r="J40" s="127" t="s">
        <v>149</v>
      </c>
      <c r="L40" s="177"/>
      <c r="M40" s="177"/>
      <c r="N40" s="177"/>
      <c r="O40" s="177"/>
      <c r="P40" s="177"/>
    </row>
    <row r="41" spans="1:16" ht="8.25" customHeight="1" x14ac:dyDescent="0.15">
      <c r="A41" s="102"/>
      <c r="B41" s="101"/>
      <c r="C41" s="107"/>
      <c r="D41" s="107"/>
      <c r="E41" s="107"/>
      <c r="F41" s="107"/>
      <c r="G41" s="107"/>
      <c r="H41" s="107"/>
      <c r="I41" s="107"/>
      <c r="J41" s="127"/>
      <c r="L41" s="146"/>
      <c r="M41" s="146"/>
      <c r="N41" s="146"/>
      <c r="O41" s="146"/>
      <c r="P41" s="146"/>
    </row>
    <row r="42" spans="1:16" ht="17.25" customHeight="1" x14ac:dyDescent="0.15">
      <c r="A42" s="191" t="s">
        <v>170</v>
      </c>
      <c r="B42" s="192"/>
      <c r="C42" s="137"/>
      <c r="D42" s="137"/>
      <c r="E42" s="137"/>
      <c r="F42" s="137"/>
      <c r="G42" s="137"/>
      <c r="H42" s="137"/>
      <c r="I42" s="137"/>
      <c r="J42" s="136"/>
      <c r="L42" s="177" t="s">
        <v>232</v>
      </c>
      <c r="M42" s="177"/>
      <c r="N42" s="177"/>
      <c r="O42" s="177"/>
      <c r="P42" s="177"/>
    </row>
    <row r="43" spans="1:16" ht="7.5" customHeight="1" thickBot="1" x14ac:dyDescent="0.2">
      <c r="A43" s="102"/>
      <c r="B43" s="101"/>
      <c r="J43" s="127"/>
      <c r="L43" s="177"/>
      <c r="M43" s="177"/>
      <c r="N43" s="177"/>
      <c r="O43" s="177"/>
      <c r="P43" s="177"/>
    </row>
    <row r="44" spans="1:16" ht="17.25" customHeight="1" thickBot="1" x14ac:dyDescent="0.2">
      <c r="A44" s="102"/>
      <c r="B44" s="101"/>
      <c r="C44" s="193" t="s">
        <v>33</v>
      </c>
      <c r="D44" s="194"/>
      <c r="E44" s="194"/>
      <c r="F44" s="194"/>
      <c r="G44" s="194"/>
      <c r="H44" s="194"/>
      <c r="I44" s="195"/>
      <c r="J44" s="127" t="s">
        <v>33</v>
      </c>
      <c r="L44" s="177"/>
      <c r="M44" s="177"/>
      <c r="N44" s="177"/>
      <c r="O44" s="177"/>
      <c r="P44" s="177"/>
    </row>
    <row r="45" spans="1:16" ht="7.5" customHeight="1" x14ac:dyDescent="0.15">
      <c r="A45" s="40"/>
      <c r="B45" s="50"/>
      <c r="C45" s="41"/>
      <c r="D45" s="41"/>
      <c r="E45" s="41"/>
      <c r="F45" s="41"/>
      <c r="G45" s="41"/>
      <c r="H45" s="41"/>
      <c r="I45" s="41"/>
      <c r="J45" s="127"/>
      <c r="L45" s="177"/>
      <c r="M45" s="177"/>
      <c r="N45" s="177"/>
      <c r="O45" s="177"/>
      <c r="P45" s="177"/>
    </row>
    <row r="46" spans="1:16" ht="17.25" customHeight="1" x14ac:dyDescent="0.15">
      <c r="A46" s="182" t="s">
        <v>109</v>
      </c>
      <c r="B46" s="183"/>
      <c r="C46" s="183"/>
      <c r="D46" s="183"/>
      <c r="E46" s="183"/>
      <c r="F46" s="183"/>
      <c r="G46" s="183"/>
      <c r="H46" s="183"/>
      <c r="I46" s="183"/>
      <c r="J46" s="184"/>
      <c r="L46" s="177"/>
      <c r="M46" s="177"/>
      <c r="N46" s="177"/>
      <c r="O46" s="177"/>
      <c r="P46" s="177"/>
    </row>
    <row r="47" spans="1:16" ht="7.5" customHeight="1" x14ac:dyDescent="0.15">
      <c r="A47" s="40"/>
      <c r="B47" s="50"/>
      <c r="C47" s="41"/>
      <c r="D47" s="41"/>
      <c r="E47" s="41"/>
      <c r="F47" s="41"/>
      <c r="G47" s="41"/>
      <c r="H47" s="41"/>
      <c r="I47" s="41"/>
      <c r="J47" s="127"/>
    </row>
    <row r="48" spans="1:16" ht="17.25" customHeight="1" x14ac:dyDescent="0.15">
      <c r="A48" s="191" t="s">
        <v>171</v>
      </c>
      <c r="B48" s="192"/>
      <c r="C48" s="137"/>
      <c r="D48" s="137"/>
      <c r="E48" s="137"/>
      <c r="F48" s="137"/>
      <c r="G48" s="137"/>
      <c r="H48" s="137"/>
      <c r="I48" s="137"/>
      <c r="J48" s="136"/>
      <c r="L48" s="177" t="s">
        <v>167</v>
      </c>
      <c r="M48" s="177"/>
      <c r="N48" s="177"/>
      <c r="O48" s="177"/>
      <c r="P48" s="177"/>
    </row>
    <row r="49" spans="1:16" ht="7.5" customHeight="1" thickBot="1" x14ac:dyDescent="0.2">
      <c r="A49" s="40"/>
      <c r="B49" s="50"/>
      <c r="C49" s="118"/>
      <c r="D49" s="118"/>
      <c r="E49" s="118"/>
      <c r="I49" s="115"/>
      <c r="J49" s="127"/>
      <c r="L49" s="177"/>
      <c r="M49" s="177"/>
      <c r="N49" s="177"/>
      <c r="O49" s="177"/>
      <c r="P49" s="177"/>
    </row>
    <row r="50" spans="1:16" ht="17.25" customHeight="1" thickBot="1" x14ac:dyDescent="0.2">
      <c r="A50" s="40"/>
      <c r="B50" s="118" t="s">
        <v>110</v>
      </c>
      <c r="C50" s="144" t="s">
        <v>201</v>
      </c>
      <c r="E50" s="118"/>
      <c r="F50" s="115" t="s">
        <v>140</v>
      </c>
      <c r="G50" s="175">
        <v>3</v>
      </c>
      <c r="H50" s="176"/>
      <c r="I50" s="6" t="s">
        <v>139</v>
      </c>
      <c r="J50" s="127" t="s">
        <v>150</v>
      </c>
      <c r="L50" s="177"/>
      <c r="M50" s="177"/>
      <c r="N50" s="177"/>
      <c r="O50" s="177"/>
      <c r="P50" s="177"/>
    </row>
    <row r="51" spans="1:16" ht="7.5" customHeight="1" thickBot="1" x14ac:dyDescent="0.2">
      <c r="A51" s="40"/>
      <c r="B51" s="50"/>
      <c r="C51" s="49"/>
      <c r="D51" s="49"/>
      <c r="E51" s="49"/>
      <c r="G51" s="49"/>
      <c r="I51" s="116"/>
      <c r="J51" s="134"/>
      <c r="L51" s="177"/>
      <c r="M51" s="177"/>
      <c r="N51" s="177"/>
      <c r="O51" s="177"/>
      <c r="P51" s="177"/>
    </row>
    <row r="52" spans="1:16" ht="17.25" customHeight="1" thickBot="1" x14ac:dyDescent="0.2">
      <c r="A52" s="40"/>
      <c r="B52" s="118" t="s">
        <v>111</v>
      </c>
      <c r="C52" s="144" t="s">
        <v>201</v>
      </c>
      <c r="E52" s="118"/>
      <c r="F52" s="115" t="s">
        <v>140</v>
      </c>
      <c r="G52" s="175">
        <v>5</v>
      </c>
      <c r="H52" s="176"/>
      <c r="I52" s="6" t="s">
        <v>185</v>
      </c>
      <c r="J52" s="127" t="s">
        <v>186</v>
      </c>
      <c r="L52" s="177"/>
      <c r="M52" s="177"/>
      <c r="N52" s="177"/>
      <c r="O52" s="177"/>
      <c r="P52" s="177"/>
    </row>
    <row r="53" spans="1:16" ht="7.5" customHeight="1" thickBot="1" x14ac:dyDescent="0.2">
      <c r="A53" s="40"/>
      <c r="B53" s="50"/>
      <c r="C53" s="49"/>
      <c r="D53" s="49"/>
      <c r="E53" s="49"/>
      <c r="G53" s="49"/>
      <c r="I53" s="116"/>
      <c r="J53" s="134"/>
      <c r="L53" s="177"/>
      <c r="M53" s="177"/>
      <c r="N53" s="177"/>
      <c r="O53" s="177"/>
      <c r="P53" s="177"/>
    </row>
    <row r="54" spans="1:16" ht="17.25" customHeight="1" thickBot="1" x14ac:dyDescent="0.2">
      <c r="A54" s="40"/>
      <c r="B54" s="118" t="s">
        <v>112</v>
      </c>
      <c r="C54" s="144" t="s">
        <v>201</v>
      </c>
      <c r="E54" s="118"/>
      <c r="F54" s="115" t="s">
        <v>140</v>
      </c>
      <c r="G54" s="175">
        <v>2</v>
      </c>
      <c r="H54" s="176"/>
      <c r="I54" s="6" t="s">
        <v>139</v>
      </c>
      <c r="J54" s="127" t="s">
        <v>152</v>
      </c>
      <c r="L54" s="177"/>
      <c r="M54" s="177"/>
      <c r="N54" s="177"/>
      <c r="O54" s="177"/>
      <c r="P54" s="177"/>
    </row>
    <row r="55" spans="1:16" ht="7.5" customHeight="1" thickBot="1" x14ac:dyDescent="0.2">
      <c r="A55" s="40"/>
      <c r="B55" s="50"/>
      <c r="C55" s="49"/>
      <c r="D55" s="49"/>
      <c r="E55" s="49"/>
      <c r="G55" s="49"/>
      <c r="H55" s="49"/>
      <c r="I55" s="49"/>
      <c r="J55" s="134"/>
      <c r="L55" s="177"/>
      <c r="M55" s="177"/>
      <c r="N55" s="177"/>
      <c r="O55" s="177"/>
      <c r="P55" s="177"/>
    </row>
    <row r="56" spans="1:16" ht="17.25" customHeight="1" thickBot="1" x14ac:dyDescent="0.2">
      <c r="A56" s="40"/>
      <c r="B56" s="118" t="s">
        <v>113</v>
      </c>
      <c r="C56" s="144" t="s">
        <v>201</v>
      </c>
      <c r="E56" s="118"/>
      <c r="F56" s="115" t="s">
        <v>140</v>
      </c>
      <c r="G56" s="175">
        <v>2</v>
      </c>
      <c r="H56" s="176"/>
      <c r="I56" s="6" t="s">
        <v>139</v>
      </c>
      <c r="J56" s="127" t="s">
        <v>152</v>
      </c>
      <c r="L56" s="177"/>
      <c r="M56" s="177"/>
      <c r="N56" s="177"/>
      <c r="O56" s="177"/>
      <c r="P56" s="177"/>
    </row>
    <row r="57" spans="1:16" ht="7.5" customHeight="1" thickBot="1" x14ac:dyDescent="0.2">
      <c r="A57" s="40"/>
      <c r="B57" s="50"/>
      <c r="C57" s="49"/>
      <c r="D57" s="49"/>
      <c r="E57" s="49"/>
      <c r="G57" s="49"/>
      <c r="H57" s="49"/>
      <c r="I57" s="49"/>
      <c r="J57" s="134"/>
    </row>
    <row r="58" spans="1:16" ht="17.25" customHeight="1" thickBot="1" x14ac:dyDescent="0.2">
      <c r="A58" s="40"/>
      <c r="B58" s="118" t="s">
        <v>114</v>
      </c>
      <c r="C58" s="144" t="s">
        <v>201</v>
      </c>
      <c r="E58" s="118"/>
      <c r="F58" s="115" t="s">
        <v>140</v>
      </c>
      <c r="G58" s="175">
        <v>5</v>
      </c>
      <c r="H58" s="176"/>
      <c r="I58" s="6" t="s">
        <v>139</v>
      </c>
      <c r="J58" s="127" t="s">
        <v>153</v>
      </c>
    </row>
    <row r="59" spans="1:16" ht="7.5" customHeight="1" thickBot="1" x14ac:dyDescent="0.2">
      <c r="A59" s="40"/>
      <c r="B59" s="50"/>
      <c r="C59" s="49"/>
      <c r="D59" s="49"/>
      <c r="E59" s="49"/>
      <c r="G59" s="49"/>
      <c r="H59" s="49"/>
      <c r="I59" s="49"/>
      <c r="J59" s="134"/>
    </row>
    <row r="60" spans="1:16" ht="17.25" customHeight="1" thickBot="1" x14ac:dyDescent="0.2">
      <c r="A60" s="40"/>
      <c r="B60" s="118" t="s">
        <v>116</v>
      </c>
      <c r="C60" s="144" t="s">
        <v>201</v>
      </c>
      <c r="E60" s="118"/>
      <c r="F60" s="115" t="s">
        <v>140</v>
      </c>
      <c r="G60" s="175">
        <v>3</v>
      </c>
      <c r="H60" s="176"/>
      <c r="I60" s="6" t="s">
        <v>141</v>
      </c>
      <c r="J60" s="127" t="s">
        <v>154</v>
      </c>
    </row>
    <row r="61" spans="1:16" ht="7.5" customHeight="1" thickBot="1" x14ac:dyDescent="0.2">
      <c r="A61" s="40"/>
      <c r="B61" s="50"/>
      <c r="C61" s="49"/>
      <c r="D61" s="49"/>
      <c r="E61" s="49"/>
      <c r="G61" s="49"/>
      <c r="H61" s="49"/>
      <c r="I61" s="49"/>
      <c r="J61" s="134"/>
    </row>
    <row r="62" spans="1:16" ht="17.25" customHeight="1" thickBot="1" x14ac:dyDescent="0.2">
      <c r="A62" s="40"/>
      <c r="B62" s="118" t="s">
        <v>115</v>
      </c>
      <c r="C62" s="144" t="s">
        <v>201</v>
      </c>
      <c r="E62" s="118"/>
      <c r="F62" s="115" t="s">
        <v>140</v>
      </c>
      <c r="G62" s="175">
        <v>20</v>
      </c>
      <c r="H62" s="176"/>
      <c r="I62" s="6" t="s">
        <v>141</v>
      </c>
      <c r="J62" s="127" t="s">
        <v>155</v>
      </c>
    </row>
    <row r="63" spans="1:16" ht="7.5" customHeight="1" thickBot="1" x14ac:dyDescent="0.2">
      <c r="A63" s="40"/>
      <c r="B63" s="50"/>
      <c r="C63" s="49"/>
      <c r="D63" s="49"/>
      <c r="E63" s="49"/>
      <c r="F63" s="49"/>
      <c r="G63" s="49"/>
      <c r="H63" s="49"/>
      <c r="I63" s="49"/>
      <c r="J63" s="134"/>
    </row>
    <row r="64" spans="1:16" ht="17.25" customHeight="1" x14ac:dyDescent="0.15">
      <c r="A64" s="40"/>
      <c r="B64" s="42" t="s">
        <v>117</v>
      </c>
      <c r="C64" s="185"/>
      <c r="D64" s="186"/>
      <c r="E64" s="186"/>
      <c r="F64" s="186"/>
      <c r="G64" s="186"/>
      <c r="H64" s="186"/>
      <c r="I64" s="187"/>
      <c r="J64" s="134"/>
    </row>
    <row r="65" spans="1:10" ht="17.25" customHeight="1" thickBot="1" x14ac:dyDescent="0.2">
      <c r="A65" s="40"/>
      <c r="B65" s="42"/>
      <c r="C65" s="188"/>
      <c r="D65" s="189"/>
      <c r="E65" s="189"/>
      <c r="F65" s="189"/>
      <c r="G65" s="189"/>
      <c r="H65" s="189"/>
      <c r="I65" s="190"/>
      <c r="J65" s="134"/>
    </row>
    <row r="66" spans="1:10" ht="7.5" customHeight="1" x14ac:dyDescent="0.15">
      <c r="A66" s="40"/>
      <c r="B66" s="50"/>
      <c r="C66" s="42"/>
      <c r="D66" s="42"/>
      <c r="E66" s="49"/>
      <c r="F66" s="49"/>
      <c r="G66" s="49"/>
      <c r="H66" s="49"/>
      <c r="I66" s="49"/>
      <c r="J66" s="134"/>
    </row>
    <row r="67" spans="1:10" ht="17.25" customHeight="1" x14ac:dyDescent="0.15">
      <c r="A67" s="191" t="s">
        <v>172</v>
      </c>
      <c r="B67" s="192"/>
      <c r="C67" s="135"/>
      <c r="D67" s="135"/>
      <c r="E67" s="139"/>
      <c r="F67" s="139"/>
      <c r="G67" s="139"/>
      <c r="H67" s="139"/>
      <c r="I67" s="139"/>
      <c r="J67" s="140"/>
    </row>
    <row r="68" spans="1:10" ht="7.5" customHeight="1" thickBot="1" x14ac:dyDescent="0.2">
      <c r="A68" s="40"/>
      <c r="B68" s="50"/>
      <c r="C68" s="42"/>
      <c r="D68" s="42"/>
      <c r="E68" s="49"/>
      <c r="F68" s="49"/>
      <c r="G68" s="49"/>
      <c r="H68" s="49"/>
      <c r="I68" s="49"/>
      <c r="J68" s="134"/>
    </row>
    <row r="69" spans="1:10" ht="17.25" customHeight="1" thickBot="1" x14ac:dyDescent="0.2">
      <c r="A69" s="40"/>
      <c r="B69" s="118" t="s">
        <v>119</v>
      </c>
      <c r="C69" s="144" t="s">
        <v>201</v>
      </c>
      <c r="D69" s="42"/>
      <c r="E69" s="49"/>
      <c r="F69" s="49"/>
      <c r="G69" s="49"/>
      <c r="H69" s="49"/>
      <c r="I69" s="49"/>
      <c r="J69" s="134" t="s">
        <v>156</v>
      </c>
    </row>
    <row r="70" spans="1:10" ht="7.5" customHeight="1" thickBot="1" x14ac:dyDescent="0.2">
      <c r="A70" s="40"/>
      <c r="B70" s="49"/>
      <c r="D70" s="42"/>
      <c r="E70" s="49"/>
      <c r="F70" s="49"/>
      <c r="G70" s="49"/>
      <c r="H70" s="49"/>
      <c r="I70" s="49"/>
      <c r="J70" s="134"/>
    </row>
    <row r="71" spans="1:10" ht="17.25" customHeight="1" thickBot="1" x14ac:dyDescent="0.2">
      <c r="A71" s="40"/>
      <c r="B71" s="118" t="s">
        <v>120</v>
      </c>
      <c r="C71" s="144" t="s">
        <v>201</v>
      </c>
      <c r="D71" s="42"/>
      <c r="E71" s="49"/>
      <c r="F71" s="49"/>
      <c r="G71" s="49"/>
      <c r="H71" s="49"/>
      <c r="I71" s="49"/>
      <c r="J71" s="134" t="s">
        <v>156</v>
      </c>
    </row>
    <row r="72" spans="1:10" ht="7.5" customHeight="1" thickBot="1" x14ac:dyDescent="0.2">
      <c r="A72" s="40"/>
      <c r="B72" s="49"/>
      <c r="D72" s="49"/>
      <c r="E72" s="49"/>
      <c r="G72" s="49"/>
      <c r="I72" s="116"/>
      <c r="J72" s="134"/>
    </row>
    <row r="73" spans="1:10" ht="17.25" customHeight="1" thickBot="1" x14ac:dyDescent="0.2">
      <c r="A73" s="40"/>
      <c r="B73" s="118" t="s">
        <v>121</v>
      </c>
      <c r="C73" s="144" t="s">
        <v>201</v>
      </c>
      <c r="E73" s="118"/>
      <c r="F73" s="115" t="s">
        <v>140</v>
      </c>
      <c r="G73" s="175">
        <v>1</v>
      </c>
      <c r="H73" s="176"/>
      <c r="I73" s="6" t="s">
        <v>143</v>
      </c>
      <c r="J73" s="127" t="s">
        <v>157</v>
      </c>
    </row>
    <row r="74" spans="1:10" ht="7.5" customHeight="1" thickBot="1" x14ac:dyDescent="0.2">
      <c r="A74" s="40"/>
      <c r="B74" s="49"/>
      <c r="D74" s="49"/>
      <c r="E74" s="49"/>
      <c r="F74" s="49"/>
      <c r="G74" s="49"/>
      <c r="H74" s="49"/>
      <c r="I74" s="49"/>
      <c r="J74" s="134"/>
    </row>
    <row r="75" spans="1:10" ht="17.25" customHeight="1" thickBot="1" x14ac:dyDescent="0.2">
      <c r="A75" s="40"/>
      <c r="B75" s="118" t="s">
        <v>114</v>
      </c>
      <c r="C75" s="144" t="s">
        <v>201</v>
      </c>
      <c r="E75" s="118"/>
      <c r="F75" s="115" t="s">
        <v>140</v>
      </c>
      <c r="G75" s="175">
        <v>5</v>
      </c>
      <c r="H75" s="176"/>
      <c r="I75" s="6" t="s">
        <v>139</v>
      </c>
      <c r="J75" s="127" t="s">
        <v>153</v>
      </c>
    </row>
    <row r="76" spans="1:10" ht="7.5" customHeight="1" thickBot="1" x14ac:dyDescent="0.2">
      <c r="A76" s="40"/>
      <c r="B76" s="49"/>
      <c r="D76" s="49"/>
      <c r="E76" s="49"/>
      <c r="F76" s="49"/>
      <c r="G76" s="49"/>
      <c r="H76" s="49"/>
      <c r="I76" s="49"/>
      <c r="J76" s="134"/>
    </row>
    <row r="77" spans="1:10" ht="17.25" customHeight="1" thickBot="1" x14ac:dyDescent="0.2">
      <c r="A77" s="40"/>
      <c r="B77" s="118" t="s">
        <v>116</v>
      </c>
      <c r="C77" s="144" t="s">
        <v>201</v>
      </c>
      <c r="E77" s="118"/>
      <c r="F77" s="115" t="s">
        <v>140</v>
      </c>
      <c r="G77" s="175">
        <v>3</v>
      </c>
      <c r="H77" s="176"/>
      <c r="I77" s="6" t="s">
        <v>141</v>
      </c>
      <c r="J77" s="127" t="s">
        <v>154</v>
      </c>
    </row>
    <row r="78" spans="1:10" ht="7.5" customHeight="1" thickBot="1" x14ac:dyDescent="0.2">
      <c r="A78" s="40"/>
      <c r="B78" s="49"/>
      <c r="D78" s="49"/>
      <c r="E78" s="49"/>
      <c r="F78" s="49"/>
      <c r="G78" s="49"/>
      <c r="H78" s="49"/>
      <c r="I78" s="49"/>
      <c r="J78" s="134"/>
    </row>
    <row r="79" spans="1:10" ht="17.25" customHeight="1" thickBot="1" x14ac:dyDescent="0.2">
      <c r="A79" s="40"/>
      <c r="B79" s="118" t="s">
        <v>123</v>
      </c>
      <c r="C79" s="144" t="s">
        <v>201</v>
      </c>
      <c r="E79" s="118"/>
      <c r="F79" s="115" t="s">
        <v>140</v>
      </c>
      <c r="G79" s="175">
        <v>1</v>
      </c>
      <c r="H79" s="176"/>
      <c r="I79" s="6" t="s">
        <v>139</v>
      </c>
      <c r="J79" s="127" t="s">
        <v>151</v>
      </c>
    </row>
    <row r="80" spans="1:10" ht="7.5" customHeight="1" thickBot="1" x14ac:dyDescent="0.2">
      <c r="A80" s="40"/>
      <c r="B80" s="49"/>
      <c r="D80" s="49"/>
      <c r="E80" s="49"/>
      <c r="F80" s="49"/>
      <c r="G80" s="49"/>
      <c r="H80" s="49"/>
      <c r="I80" s="49"/>
      <c r="J80" s="134"/>
    </row>
    <row r="81" spans="1:10" ht="17.25" customHeight="1" thickBot="1" x14ac:dyDescent="0.2">
      <c r="A81" s="40"/>
      <c r="B81" s="118" t="s">
        <v>122</v>
      </c>
      <c r="C81" s="144" t="s">
        <v>201</v>
      </c>
      <c r="E81" s="118"/>
      <c r="F81" s="115" t="s">
        <v>140</v>
      </c>
      <c r="G81" s="175">
        <v>5</v>
      </c>
      <c r="H81" s="176"/>
      <c r="I81" s="6" t="s">
        <v>139</v>
      </c>
      <c r="J81" s="127" t="s">
        <v>153</v>
      </c>
    </row>
    <row r="82" spans="1:10" ht="7.5" customHeight="1" thickBot="1" x14ac:dyDescent="0.2">
      <c r="A82" s="40"/>
      <c r="B82" s="49"/>
      <c r="D82" s="49"/>
      <c r="E82" s="49"/>
      <c r="F82" s="49"/>
      <c r="G82" s="49"/>
      <c r="H82" s="49"/>
      <c r="I82" s="49"/>
      <c r="J82" s="134"/>
    </row>
    <row r="83" spans="1:10" ht="17.25" customHeight="1" thickBot="1" x14ac:dyDescent="0.2">
      <c r="A83" s="40"/>
      <c r="B83" s="118" t="s">
        <v>115</v>
      </c>
      <c r="C83" s="144" t="s">
        <v>201</v>
      </c>
      <c r="E83" s="118"/>
      <c r="F83" s="115" t="s">
        <v>140</v>
      </c>
      <c r="G83" s="175">
        <v>20</v>
      </c>
      <c r="H83" s="176"/>
      <c r="I83" s="6" t="s">
        <v>141</v>
      </c>
      <c r="J83" s="127" t="s">
        <v>155</v>
      </c>
    </row>
    <row r="84" spans="1:10" ht="7.5" customHeight="1" thickBot="1" x14ac:dyDescent="0.2">
      <c r="A84" s="40"/>
      <c r="B84" s="49"/>
      <c r="D84" s="49"/>
      <c r="E84" s="49"/>
      <c r="F84" s="49"/>
      <c r="G84" s="49"/>
      <c r="H84" s="49"/>
      <c r="I84" s="49"/>
      <c r="J84" s="134"/>
    </row>
    <row r="85" spans="1:10" ht="17.25" customHeight="1" thickBot="1" x14ac:dyDescent="0.2">
      <c r="A85" s="40"/>
      <c r="B85" s="118" t="s">
        <v>124</v>
      </c>
      <c r="C85" s="144" t="s">
        <v>201</v>
      </c>
      <c r="E85" s="118"/>
      <c r="F85" s="115" t="s">
        <v>140</v>
      </c>
      <c r="G85" s="175">
        <v>10</v>
      </c>
      <c r="H85" s="176"/>
      <c r="I85" s="6" t="s">
        <v>142</v>
      </c>
      <c r="J85" s="127" t="s">
        <v>158</v>
      </c>
    </row>
    <row r="86" spans="1:10" ht="7.5" customHeight="1" thickBot="1" x14ac:dyDescent="0.2">
      <c r="A86" s="40"/>
      <c r="B86" s="49"/>
      <c r="D86" s="49"/>
      <c r="E86" s="49"/>
      <c r="F86" s="49"/>
      <c r="G86" s="49"/>
      <c r="H86" s="49"/>
      <c r="I86" s="49"/>
      <c r="J86" s="134"/>
    </row>
    <row r="87" spans="1:10" ht="17.25" customHeight="1" thickBot="1" x14ac:dyDescent="0.2">
      <c r="A87" s="40"/>
      <c r="B87" s="118" t="s">
        <v>125</v>
      </c>
      <c r="C87" s="144" t="s">
        <v>201</v>
      </c>
      <c r="E87" s="118"/>
      <c r="F87" s="115" t="s">
        <v>140</v>
      </c>
      <c r="G87" s="175">
        <v>1</v>
      </c>
      <c r="H87" s="176"/>
      <c r="I87" s="6" t="s">
        <v>141</v>
      </c>
      <c r="J87" s="127" t="s">
        <v>159</v>
      </c>
    </row>
    <row r="88" spans="1:10" ht="7.5" customHeight="1" thickBot="1" x14ac:dyDescent="0.2">
      <c r="A88" s="40"/>
      <c r="B88" s="49"/>
      <c r="D88" s="49"/>
      <c r="E88" s="49"/>
      <c r="F88" s="49"/>
      <c r="G88" s="49"/>
      <c r="H88" s="49"/>
      <c r="I88" s="49"/>
      <c r="J88" s="134"/>
    </row>
    <row r="89" spans="1:10" ht="17.25" customHeight="1" x14ac:dyDescent="0.15">
      <c r="A89" s="40"/>
      <c r="B89" s="42" t="s">
        <v>117</v>
      </c>
      <c r="C89" s="185"/>
      <c r="D89" s="186"/>
      <c r="E89" s="186"/>
      <c r="F89" s="186"/>
      <c r="G89" s="186"/>
      <c r="H89" s="186"/>
      <c r="I89" s="187"/>
      <c r="J89" s="134"/>
    </row>
    <row r="90" spans="1:10" ht="17.25" customHeight="1" thickBot="1" x14ac:dyDescent="0.2">
      <c r="A90" s="40"/>
      <c r="B90" s="42"/>
      <c r="C90" s="188"/>
      <c r="D90" s="189"/>
      <c r="E90" s="189"/>
      <c r="F90" s="189"/>
      <c r="G90" s="189"/>
      <c r="H90" s="189"/>
      <c r="I90" s="190"/>
      <c r="J90" s="134"/>
    </row>
    <row r="91" spans="1:10" ht="7.5" customHeight="1" x14ac:dyDescent="0.15">
      <c r="A91" s="40"/>
      <c r="B91" s="50"/>
      <c r="C91" s="42"/>
      <c r="D91" s="42"/>
      <c r="E91" s="49"/>
      <c r="F91" s="49"/>
      <c r="G91" s="49"/>
      <c r="H91" s="49"/>
      <c r="I91" s="49"/>
      <c r="J91" s="134"/>
    </row>
    <row r="92" spans="1:10" ht="17.25" customHeight="1" x14ac:dyDescent="0.15">
      <c r="A92" s="191" t="s">
        <v>173</v>
      </c>
      <c r="B92" s="192"/>
      <c r="C92" s="137"/>
      <c r="D92" s="137"/>
      <c r="E92" s="137"/>
      <c r="F92" s="137"/>
      <c r="G92" s="137"/>
      <c r="H92" s="137"/>
      <c r="I92" s="137"/>
      <c r="J92" s="140"/>
    </row>
    <row r="93" spans="1:10" ht="7.5" customHeight="1" thickBot="1" x14ac:dyDescent="0.2">
      <c r="A93" s="40"/>
      <c r="B93" s="50"/>
      <c r="C93" s="118"/>
      <c r="D93" s="118"/>
      <c r="E93" s="118"/>
      <c r="I93" s="115"/>
      <c r="J93" s="134"/>
    </row>
    <row r="94" spans="1:10" ht="17.25" customHeight="1" thickBot="1" x14ac:dyDescent="0.2">
      <c r="A94" s="40"/>
      <c r="B94" s="118" t="s">
        <v>126</v>
      </c>
      <c r="C94" s="144" t="s">
        <v>201</v>
      </c>
      <c r="E94" s="118"/>
      <c r="F94" s="115" t="s">
        <v>140</v>
      </c>
      <c r="G94" s="175">
        <v>3</v>
      </c>
      <c r="H94" s="176"/>
      <c r="I94" s="6" t="s">
        <v>144</v>
      </c>
      <c r="J94" s="127" t="s">
        <v>160</v>
      </c>
    </row>
    <row r="95" spans="1:10" ht="7.5" customHeight="1" thickBot="1" x14ac:dyDescent="0.2">
      <c r="A95" s="40"/>
      <c r="B95" s="49"/>
      <c r="D95" s="49"/>
      <c r="E95" s="49"/>
      <c r="G95" s="49"/>
      <c r="I95" s="116"/>
      <c r="J95" s="134"/>
    </row>
    <row r="96" spans="1:10" ht="17.25" customHeight="1" thickBot="1" x14ac:dyDescent="0.2">
      <c r="A96" s="40"/>
      <c r="B96" s="118" t="s">
        <v>127</v>
      </c>
      <c r="C96" s="144" t="s">
        <v>201</v>
      </c>
      <c r="E96" s="118"/>
      <c r="F96" s="115" t="s">
        <v>140</v>
      </c>
      <c r="G96" s="175">
        <v>3</v>
      </c>
      <c r="H96" s="176"/>
      <c r="I96" s="6" t="s">
        <v>144</v>
      </c>
      <c r="J96" s="127" t="s">
        <v>160</v>
      </c>
    </row>
    <row r="97" spans="1:10" ht="7.5" customHeight="1" thickBot="1" x14ac:dyDescent="0.2">
      <c r="A97" s="40"/>
      <c r="B97" s="49"/>
      <c r="D97" s="49"/>
      <c r="E97" s="49"/>
      <c r="G97" s="49"/>
      <c r="I97" s="116"/>
      <c r="J97" s="134"/>
    </row>
    <row r="98" spans="1:10" ht="17.25" customHeight="1" thickBot="1" x14ac:dyDescent="0.2">
      <c r="A98" s="40"/>
      <c r="B98" s="118" t="s">
        <v>128</v>
      </c>
      <c r="C98" s="144" t="s">
        <v>201</v>
      </c>
      <c r="E98" s="118"/>
      <c r="F98" s="115" t="s">
        <v>140</v>
      </c>
      <c r="G98" s="175">
        <v>10</v>
      </c>
      <c r="H98" s="176"/>
      <c r="I98" s="6" t="s">
        <v>145</v>
      </c>
      <c r="J98" s="127" t="s">
        <v>161</v>
      </c>
    </row>
    <row r="99" spans="1:10" ht="7.5" customHeight="1" thickBot="1" x14ac:dyDescent="0.2">
      <c r="A99" s="40"/>
      <c r="B99" s="49"/>
      <c r="D99" s="49"/>
      <c r="E99" s="49"/>
      <c r="F99" s="49"/>
      <c r="G99" s="49"/>
      <c r="H99" s="49"/>
      <c r="I99" s="49"/>
      <c r="J99" s="134"/>
    </row>
    <row r="100" spans="1:10" ht="17.25" customHeight="1" thickBot="1" x14ac:dyDescent="0.2">
      <c r="A100" s="40"/>
      <c r="B100" s="118" t="s">
        <v>129</v>
      </c>
      <c r="C100" s="144" t="s">
        <v>201</v>
      </c>
      <c r="E100" s="118"/>
      <c r="F100" s="115" t="s">
        <v>140</v>
      </c>
      <c r="G100" s="175">
        <v>10</v>
      </c>
      <c r="H100" s="176"/>
      <c r="I100" s="6" t="s">
        <v>146</v>
      </c>
      <c r="J100" s="127" t="s">
        <v>161</v>
      </c>
    </row>
    <row r="101" spans="1:10" ht="7.5" customHeight="1" thickBot="1" x14ac:dyDescent="0.2">
      <c r="A101" s="40"/>
      <c r="B101" s="49"/>
      <c r="D101" s="49"/>
      <c r="E101" s="49"/>
      <c r="F101" s="49"/>
      <c r="G101" s="49"/>
      <c r="H101" s="49"/>
      <c r="I101" s="49"/>
      <c r="J101" s="134"/>
    </row>
    <row r="102" spans="1:10" ht="17.25" customHeight="1" x14ac:dyDescent="0.15">
      <c r="A102" s="40"/>
      <c r="B102" s="42" t="s">
        <v>117</v>
      </c>
      <c r="C102" s="185"/>
      <c r="D102" s="186"/>
      <c r="E102" s="186"/>
      <c r="F102" s="186"/>
      <c r="G102" s="186"/>
      <c r="H102" s="186"/>
      <c r="I102" s="187"/>
      <c r="J102" s="134"/>
    </row>
    <row r="103" spans="1:10" ht="17.25" customHeight="1" thickBot="1" x14ac:dyDescent="0.2">
      <c r="A103" s="40"/>
      <c r="B103" s="42"/>
      <c r="C103" s="188"/>
      <c r="D103" s="189"/>
      <c r="E103" s="189"/>
      <c r="F103" s="189"/>
      <c r="G103" s="189"/>
      <c r="H103" s="189"/>
      <c r="I103" s="190"/>
      <c r="J103" s="134"/>
    </row>
    <row r="104" spans="1:10" ht="7.5" customHeight="1" x14ac:dyDescent="0.15">
      <c r="A104" s="40"/>
      <c r="B104" s="50"/>
      <c r="C104" s="42"/>
      <c r="D104" s="42"/>
      <c r="E104" s="49"/>
      <c r="F104" s="49"/>
      <c r="G104" s="49"/>
      <c r="H104" s="49"/>
      <c r="I104" s="49"/>
      <c r="J104" s="134"/>
    </row>
    <row r="105" spans="1:10" ht="17.25" customHeight="1" x14ac:dyDescent="0.15">
      <c r="A105" s="191" t="s">
        <v>174</v>
      </c>
      <c r="B105" s="192"/>
      <c r="C105" s="137"/>
      <c r="D105" s="137"/>
      <c r="E105" s="137"/>
      <c r="F105" s="137"/>
      <c r="G105" s="137"/>
      <c r="H105" s="137"/>
      <c r="I105" s="137"/>
      <c r="J105" s="140"/>
    </row>
    <row r="106" spans="1:10" ht="7.5" customHeight="1" thickBot="1" x14ac:dyDescent="0.2">
      <c r="A106" s="40"/>
      <c r="B106" s="50"/>
      <c r="C106" s="118"/>
      <c r="D106" s="118"/>
      <c r="E106" s="118"/>
      <c r="I106" s="115"/>
      <c r="J106" s="134"/>
    </row>
    <row r="107" spans="1:10" ht="17.25" customHeight="1" thickBot="1" x14ac:dyDescent="0.2">
      <c r="A107" s="40"/>
      <c r="B107" s="118" t="s">
        <v>130</v>
      </c>
      <c r="C107" s="144" t="s">
        <v>201</v>
      </c>
      <c r="E107" s="118"/>
      <c r="F107" s="115" t="s">
        <v>140</v>
      </c>
      <c r="G107" s="175">
        <v>100</v>
      </c>
      <c r="H107" s="176"/>
      <c r="I107" s="6" t="s">
        <v>143</v>
      </c>
      <c r="J107" s="127" t="s">
        <v>162</v>
      </c>
    </row>
    <row r="108" spans="1:10" ht="7.5" customHeight="1" thickBot="1" x14ac:dyDescent="0.2">
      <c r="A108" s="40"/>
      <c r="B108" s="49"/>
      <c r="D108" s="49"/>
      <c r="E108" s="49"/>
      <c r="G108" s="49"/>
      <c r="I108" s="116"/>
      <c r="J108" s="134"/>
    </row>
    <row r="109" spans="1:10" ht="17.25" customHeight="1" thickBot="1" x14ac:dyDescent="0.2">
      <c r="A109" s="40"/>
      <c r="B109" s="118" t="s">
        <v>131</v>
      </c>
      <c r="C109" s="144" t="s">
        <v>201</v>
      </c>
      <c r="E109" s="118"/>
      <c r="F109" s="115" t="s">
        <v>140</v>
      </c>
      <c r="G109" s="175">
        <v>100</v>
      </c>
      <c r="H109" s="176"/>
      <c r="I109" s="6" t="s">
        <v>143</v>
      </c>
      <c r="J109" s="127" t="s">
        <v>162</v>
      </c>
    </row>
    <row r="110" spans="1:10" ht="7.5" customHeight="1" thickBot="1" x14ac:dyDescent="0.2">
      <c r="A110" s="40"/>
      <c r="B110" s="49"/>
      <c r="D110" s="49"/>
      <c r="E110" s="49"/>
      <c r="G110" s="49"/>
      <c r="I110" s="116"/>
      <c r="J110" s="134"/>
    </row>
    <row r="111" spans="1:10" ht="17.25" customHeight="1" thickBot="1" x14ac:dyDescent="0.2">
      <c r="A111" s="40"/>
      <c r="B111" s="118" t="s">
        <v>132</v>
      </c>
      <c r="C111" s="144" t="s">
        <v>201</v>
      </c>
      <c r="E111" s="118"/>
      <c r="F111" s="115" t="s">
        <v>140</v>
      </c>
      <c r="G111" s="175">
        <v>30</v>
      </c>
      <c r="H111" s="176"/>
      <c r="I111" s="6" t="s">
        <v>141</v>
      </c>
      <c r="J111" s="127" t="s">
        <v>163</v>
      </c>
    </row>
    <row r="112" spans="1:10" ht="7.5" customHeight="1" thickBot="1" x14ac:dyDescent="0.2">
      <c r="A112" s="40"/>
      <c r="B112" s="49"/>
      <c r="D112" s="49"/>
      <c r="E112" s="49"/>
      <c r="F112" s="49"/>
      <c r="G112" s="49"/>
      <c r="H112" s="49"/>
      <c r="I112" s="49"/>
      <c r="J112" s="134"/>
    </row>
    <row r="113" spans="1:10" ht="17.25" customHeight="1" thickBot="1" x14ac:dyDescent="0.2">
      <c r="A113" s="40"/>
      <c r="B113" s="118" t="s">
        <v>133</v>
      </c>
      <c r="C113" s="144" t="s">
        <v>201</v>
      </c>
      <c r="E113" s="118"/>
      <c r="F113" s="115" t="s">
        <v>140</v>
      </c>
      <c r="G113" s="175">
        <v>3</v>
      </c>
      <c r="H113" s="176"/>
      <c r="I113" s="6" t="s">
        <v>141</v>
      </c>
      <c r="J113" s="127" t="s">
        <v>154</v>
      </c>
    </row>
    <row r="114" spans="1:10" ht="7.5" customHeight="1" thickBot="1" x14ac:dyDescent="0.2">
      <c r="A114" s="40"/>
      <c r="B114" s="49"/>
      <c r="D114" s="49"/>
      <c r="E114" s="49"/>
      <c r="F114" s="49"/>
      <c r="G114" s="49"/>
      <c r="H114" s="49"/>
      <c r="I114" s="49"/>
      <c r="J114" s="134"/>
    </row>
    <row r="115" spans="1:10" ht="17.25" customHeight="1" thickBot="1" x14ac:dyDescent="0.2">
      <c r="A115" s="40"/>
      <c r="B115" s="42" t="s">
        <v>117</v>
      </c>
      <c r="C115" s="202"/>
      <c r="D115" s="203"/>
      <c r="E115" s="203"/>
      <c r="F115" s="203"/>
      <c r="G115" s="203"/>
      <c r="H115" s="203"/>
      <c r="I115" s="204"/>
      <c r="J115" s="134"/>
    </row>
    <row r="116" spans="1:10" ht="7.5" customHeight="1" x14ac:dyDescent="0.15">
      <c r="A116" s="40"/>
      <c r="B116" s="50"/>
      <c r="C116" s="42"/>
      <c r="D116" s="42"/>
      <c r="E116" s="49"/>
      <c r="F116" s="49"/>
      <c r="G116" s="49"/>
      <c r="H116" s="49"/>
      <c r="I116" s="49"/>
      <c r="J116" s="134"/>
    </row>
    <row r="117" spans="1:10" ht="17.25" customHeight="1" x14ac:dyDescent="0.15">
      <c r="A117" s="191" t="s">
        <v>175</v>
      </c>
      <c r="B117" s="192"/>
      <c r="C117" s="135"/>
      <c r="D117" s="135"/>
      <c r="E117" s="139"/>
      <c r="F117" s="139"/>
      <c r="G117" s="139"/>
      <c r="H117" s="139"/>
      <c r="I117" s="139"/>
      <c r="J117" s="140"/>
    </row>
    <row r="118" spans="1:10" ht="7.5" customHeight="1" thickBot="1" x14ac:dyDescent="0.2">
      <c r="A118" s="40"/>
      <c r="B118" s="50"/>
      <c r="C118" s="42"/>
      <c r="D118" s="42"/>
      <c r="E118" s="49"/>
      <c r="F118" s="49"/>
      <c r="G118" s="49"/>
      <c r="H118" s="49"/>
      <c r="I118" s="49"/>
      <c r="J118" s="134"/>
    </row>
    <row r="119" spans="1:10" ht="17.25" customHeight="1" thickBot="1" x14ac:dyDescent="0.2">
      <c r="A119" s="40"/>
      <c r="B119" s="118" t="s">
        <v>134</v>
      </c>
      <c r="C119" s="144" t="s">
        <v>201</v>
      </c>
      <c r="E119" s="118"/>
      <c r="F119" s="115" t="s">
        <v>140</v>
      </c>
      <c r="G119" s="175">
        <v>100</v>
      </c>
      <c r="H119" s="176"/>
      <c r="I119" s="6" t="s">
        <v>143</v>
      </c>
      <c r="J119" s="127" t="s">
        <v>162</v>
      </c>
    </row>
    <row r="120" spans="1:10" ht="7.5" customHeight="1" thickBot="1" x14ac:dyDescent="0.2">
      <c r="A120" s="40"/>
      <c r="B120" s="49"/>
      <c r="D120" s="49"/>
      <c r="E120" s="49"/>
      <c r="G120" s="49"/>
      <c r="I120" s="116"/>
      <c r="J120" s="134"/>
    </row>
    <row r="121" spans="1:10" ht="17.25" customHeight="1" thickBot="1" x14ac:dyDescent="0.2">
      <c r="A121" s="40"/>
      <c r="B121" s="118" t="s">
        <v>135</v>
      </c>
      <c r="C121" s="144" t="s">
        <v>201</v>
      </c>
      <c r="E121" s="118"/>
      <c r="F121" s="115" t="s">
        <v>140</v>
      </c>
      <c r="G121" s="175">
        <v>10</v>
      </c>
      <c r="H121" s="176"/>
      <c r="I121" s="6" t="s">
        <v>143</v>
      </c>
      <c r="J121" s="127" t="s">
        <v>164</v>
      </c>
    </row>
    <row r="122" spans="1:10" ht="7.5" customHeight="1" thickBot="1" x14ac:dyDescent="0.2">
      <c r="A122" s="40"/>
      <c r="B122" s="49"/>
      <c r="D122" s="49"/>
      <c r="E122" s="49"/>
      <c r="G122" s="49"/>
      <c r="I122" s="116"/>
      <c r="J122" s="134"/>
    </row>
    <row r="123" spans="1:10" ht="17.25" customHeight="1" thickBot="1" x14ac:dyDescent="0.2">
      <c r="A123" s="40"/>
      <c r="B123" s="118" t="s">
        <v>136</v>
      </c>
      <c r="C123" s="144" t="s">
        <v>201</v>
      </c>
      <c r="E123" s="118"/>
      <c r="F123" s="115" t="s">
        <v>140</v>
      </c>
      <c r="G123" s="175">
        <v>10</v>
      </c>
      <c r="H123" s="176"/>
      <c r="I123" s="6" t="s">
        <v>143</v>
      </c>
      <c r="J123" s="127" t="s">
        <v>164</v>
      </c>
    </row>
    <row r="124" spans="1:10" ht="7.5" customHeight="1" thickBot="1" x14ac:dyDescent="0.2">
      <c r="A124" s="40"/>
      <c r="B124" s="49"/>
      <c r="D124" s="49"/>
      <c r="E124" s="49"/>
      <c r="F124" s="49"/>
      <c r="G124" s="49"/>
      <c r="H124" s="49"/>
      <c r="I124" s="49"/>
      <c r="J124" s="134"/>
    </row>
    <row r="125" spans="1:10" ht="17.25" customHeight="1" x14ac:dyDescent="0.15">
      <c r="A125" s="40"/>
      <c r="B125" s="42" t="s">
        <v>117</v>
      </c>
      <c r="C125" s="196"/>
      <c r="D125" s="197"/>
      <c r="E125" s="197"/>
      <c r="F125" s="197"/>
      <c r="G125" s="197"/>
      <c r="H125" s="197"/>
      <c r="I125" s="198"/>
      <c r="J125" s="134"/>
    </row>
    <row r="126" spans="1:10" ht="17.25" customHeight="1" thickBot="1" x14ac:dyDescent="0.2">
      <c r="A126" s="40"/>
      <c r="B126" s="50"/>
      <c r="C126" s="199"/>
      <c r="D126" s="200"/>
      <c r="E126" s="200"/>
      <c r="F126" s="200"/>
      <c r="G126" s="200"/>
      <c r="H126" s="200"/>
      <c r="I126" s="201"/>
      <c r="J126" s="134"/>
    </row>
    <row r="127" spans="1:10" ht="7.5" customHeight="1" x14ac:dyDescent="0.15">
      <c r="A127" s="40"/>
      <c r="B127" s="50"/>
      <c r="C127" s="42"/>
      <c r="D127" s="42"/>
      <c r="E127" s="49"/>
      <c r="F127" s="49"/>
      <c r="G127" s="49"/>
      <c r="H127" s="49"/>
      <c r="I127" s="49"/>
      <c r="J127" s="134"/>
    </row>
    <row r="128" spans="1:10" ht="17.25" customHeight="1" x14ac:dyDescent="0.15">
      <c r="A128" s="191" t="s">
        <v>176</v>
      </c>
      <c r="B128" s="192"/>
      <c r="C128" s="135"/>
      <c r="D128" s="135"/>
      <c r="E128" s="139"/>
      <c r="F128" s="139"/>
      <c r="G128" s="139"/>
      <c r="H128" s="139"/>
      <c r="I128" s="139"/>
      <c r="J128" s="140"/>
    </row>
    <row r="129" spans="1:16" ht="7.5" customHeight="1" thickBot="1" x14ac:dyDescent="0.2">
      <c r="A129" s="40"/>
      <c r="B129" s="50"/>
      <c r="C129" s="42"/>
      <c r="D129" s="42"/>
      <c r="E129" s="49"/>
      <c r="F129" s="49"/>
      <c r="G129" s="49"/>
      <c r="H129" s="49"/>
      <c r="I129" s="49"/>
      <c r="J129" s="134"/>
    </row>
    <row r="130" spans="1:16" ht="17.25" customHeight="1" thickBot="1" x14ac:dyDescent="0.2">
      <c r="A130" s="40"/>
      <c r="B130" s="118" t="s">
        <v>137</v>
      </c>
      <c r="C130" s="144" t="s">
        <v>201</v>
      </c>
      <c r="E130" s="118"/>
      <c r="F130" s="115" t="s">
        <v>140</v>
      </c>
      <c r="G130" s="175">
        <v>20</v>
      </c>
      <c r="H130" s="176"/>
      <c r="I130" s="6" t="s">
        <v>141</v>
      </c>
      <c r="J130" s="127" t="s">
        <v>155</v>
      </c>
    </row>
    <row r="131" spans="1:16" ht="7.5" customHeight="1" thickBot="1" x14ac:dyDescent="0.2">
      <c r="A131" s="40"/>
      <c r="B131" s="49"/>
      <c r="D131" s="49"/>
      <c r="E131" s="49"/>
      <c r="G131" s="49"/>
      <c r="I131" s="116"/>
      <c r="J131" s="134"/>
    </row>
    <row r="132" spans="1:16" ht="17.25" customHeight="1" thickBot="1" x14ac:dyDescent="0.2">
      <c r="A132" s="40"/>
      <c r="B132" s="118" t="s">
        <v>138</v>
      </c>
      <c r="C132" s="144" t="s">
        <v>201</v>
      </c>
      <c r="E132" s="118"/>
      <c r="F132" s="115" t="s">
        <v>140</v>
      </c>
      <c r="G132" s="175">
        <v>2</v>
      </c>
      <c r="H132" s="176"/>
      <c r="I132" s="6" t="s">
        <v>139</v>
      </c>
      <c r="J132" s="127" t="s">
        <v>152</v>
      </c>
    </row>
    <row r="133" spans="1:16" ht="7.5" customHeight="1" thickBot="1" x14ac:dyDescent="0.2">
      <c r="A133" s="40"/>
      <c r="B133" s="49"/>
      <c r="D133" s="49"/>
      <c r="E133" s="49"/>
      <c r="G133" s="49"/>
      <c r="I133" s="116"/>
      <c r="J133" s="134"/>
    </row>
    <row r="134" spans="1:16" ht="17.25" customHeight="1" x14ac:dyDescent="0.15">
      <c r="A134" s="40"/>
      <c r="B134" s="42" t="s">
        <v>117</v>
      </c>
      <c r="C134" s="196"/>
      <c r="D134" s="197"/>
      <c r="E134" s="197"/>
      <c r="F134" s="197"/>
      <c r="G134" s="197"/>
      <c r="H134" s="197"/>
      <c r="I134" s="198"/>
      <c r="J134" s="134"/>
    </row>
    <row r="135" spans="1:16" ht="17.25" customHeight="1" thickBot="1" x14ac:dyDescent="0.2">
      <c r="A135" s="40"/>
      <c r="B135" s="50"/>
      <c r="C135" s="199"/>
      <c r="D135" s="200"/>
      <c r="E135" s="200"/>
      <c r="F135" s="200"/>
      <c r="G135" s="200"/>
      <c r="H135" s="200"/>
      <c r="I135" s="201"/>
      <c r="J135" s="134"/>
    </row>
    <row r="136" spans="1:16" ht="7.5" customHeight="1" x14ac:dyDescent="0.15">
      <c r="A136" s="40"/>
      <c r="B136" s="50"/>
      <c r="C136" s="42"/>
      <c r="D136" s="42"/>
      <c r="E136" s="49"/>
      <c r="F136" s="49"/>
      <c r="G136" s="49"/>
      <c r="H136" s="49"/>
      <c r="I136" s="49"/>
      <c r="J136" s="134"/>
    </row>
    <row r="137" spans="1:16" ht="17.25" customHeight="1" x14ac:dyDescent="0.15">
      <c r="A137" s="182" t="s">
        <v>36</v>
      </c>
      <c r="B137" s="183"/>
      <c r="C137" s="106"/>
      <c r="D137" s="106"/>
      <c r="E137" s="106"/>
      <c r="F137" s="106"/>
      <c r="G137" s="106"/>
      <c r="H137" s="106"/>
      <c r="I137" s="106"/>
      <c r="J137" s="129"/>
    </row>
    <row r="138" spans="1:16" s="59" customFormat="1" ht="7.5" customHeight="1" x14ac:dyDescent="0.15">
      <c r="A138" s="36"/>
      <c r="B138" s="34"/>
      <c r="C138" s="34"/>
      <c r="D138" s="34"/>
      <c r="E138" s="34"/>
      <c r="F138" s="34"/>
      <c r="G138" s="34"/>
      <c r="H138" s="34"/>
      <c r="I138" s="34"/>
      <c r="J138" s="125"/>
    </row>
    <row r="139" spans="1:16" ht="17.25" customHeight="1" x14ac:dyDescent="0.15">
      <c r="A139" s="191" t="s">
        <v>177</v>
      </c>
      <c r="B139" s="192"/>
      <c r="C139" s="137"/>
      <c r="D139" s="137"/>
      <c r="E139" s="137"/>
      <c r="F139" s="137"/>
      <c r="G139" s="137"/>
      <c r="H139" s="137"/>
      <c r="I139" s="137"/>
      <c r="J139" s="136"/>
      <c r="L139" s="177" t="s">
        <v>189</v>
      </c>
      <c r="M139" s="177"/>
      <c r="N139" s="177"/>
      <c r="O139" s="177"/>
      <c r="P139" s="177"/>
    </row>
    <row r="140" spans="1:16" ht="7.5" customHeight="1" thickBot="1" x14ac:dyDescent="0.2">
      <c r="A140" s="102"/>
      <c r="B140" s="101"/>
      <c r="C140" s="59"/>
      <c r="D140" s="59"/>
      <c r="E140" s="59"/>
      <c r="F140" s="59"/>
      <c r="G140" s="59"/>
      <c r="H140" s="59"/>
      <c r="I140" s="59"/>
      <c r="J140" s="127"/>
      <c r="L140" s="177"/>
      <c r="M140" s="177"/>
      <c r="N140" s="177"/>
      <c r="O140" s="177"/>
      <c r="P140" s="177"/>
    </row>
    <row r="141" spans="1:16" ht="17.25" customHeight="1" thickBot="1" x14ac:dyDescent="0.2">
      <c r="A141" s="102"/>
      <c r="B141" s="101" t="s">
        <v>88</v>
      </c>
      <c r="C141" s="205" t="s">
        <v>83</v>
      </c>
      <c r="D141" s="206"/>
      <c r="E141" s="206"/>
      <c r="F141" s="206"/>
      <c r="G141" s="206"/>
      <c r="H141" s="206"/>
      <c r="I141" s="207"/>
      <c r="J141" s="127" t="s">
        <v>83</v>
      </c>
      <c r="L141" s="177"/>
      <c r="M141" s="177"/>
      <c r="N141" s="177"/>
      <c r="O141" s="177"/>
      <c r="P141" s="177"/>
    </row>
    <row r="142" spans="1:16" ht="7.5" customHeight="1" thickBot="1" x14ac:dyDescent="0.2">
      <c r="A142" s="102"/>
      <c r="B142" s="101"/>
      <c r="C142" s="33"/>
      <c r="D142" s="33"/>
      <c r="E142" s="33"/>
      <c r="F142" s="33"/>
      <c r="G142" s="33"/>
      <c r="H142" s="33"/>
      <c r="I142" s="33"/>
      <c r="J142" s="127"/>
      <c r="L142" s="177"/>
      <c r="M142" s="177"/>
      <c r="N142" s="177"/>
      <c r="O142" s="177"/>
      <c r="P142" s="177"/>
    </row>
    <row r="143" spans="1:16" ht="17.25" customHeight="1" thickBot="1" x14ac:dyDescent="0.2">
      <c r="A143" s="102"/>
      <c r="B143" s="101" t="s">
        <v>89</v>
      </c>
      <c r="C143" s="208">
        <v>4</v>
      </c>
      <c r="D143" s="209"/>
      <c r="E143" s="107" t="s">
        <v>39</v>
      </c>
      <c r="F143" s="107"/>
      <c r="G143" s="107"/>
      <c r="H143" s="107"/>
      <c r="I143" s="107"/>
      <c r="J143" s="127" t="s">
        <v>165</v>
      </c>
      <c r="L143" s="177"/>
      <c r="M143" s="177"/>
      <c r="N143" s="177"/>
      <c r="O143" s="177"/>
      <c r="P143" s="177"/>
    </row>
    <row r="144" spans="1:16" ht="7.5" customHeight="1" thickBot="1" x14ac:dyDescent="0.2">
      <c r="A144" s="102"/>
      <c r="B144" s="101"/>
      <c r="C144" s="107"/>
      <c r="D144" s="107"/>
      <c r="E144" s="107"/>
      <c r="F144" s="107"/>
      <c r="G144" s="107"/>
      <c r="H144" s="107"/>
      <c r="I144" s="107"/>
      <c r="J144" s="127"/>
    </row>
    <row r="145" spans="1:10" ht="17.25" customHeight="1" thickBot="1" x14ac:dyDescent="0.2">
      <c r="A145" s="102"/>
      <c r="B145" s="101" t="s">
        <v>92</v>
      </c>
      <c r="C145" s="205" t="s">
        <v>97</v>
      </c>
      <c r="D145" s="206"/>
      <c r="E145" s="206"/>
      <c r="F145" s="206"/>
      <c r="G145" s="206"/>
      <c r="H145" s="206"/>
      <c r="I145" s="207"/>
      <c r="J145" s="127" t="s">
        <v>103</v>
      </c>
    </row>
    <row r="146" spans="1:10" ht="7.5" customHeight="1" thickBot="1" x14ac:dyDescent="0.2">
      <c r="A146" s="40"/>
      <c r="B146" s="101"/>
      <c r="C146" s="33"/>
      <c r="D146" s="33"/>
      <c r="E146" s="33"/>
      <c r="F146" s="33"/>
      <c r="G146" s="33"/>
      <c r="H146" s="33"/>
      <c r="I146" s="33"/>
      <c r="J146" s="127"/>
    </row>
    <row r="147" spans="1:10" ht="17.25" customHeight="1" thickBot="1" x14ac:dyDescent="0.2">
      <c r="A147" s="102"/>
      <c r="B147" s="101" t="s">
        <v>90</v>
      </c>
      <c r="C147" s="205" t="s">
        <v>104</v>
      </c>
      <c r="D147" s="206"/>
      <c r="E147" s="206"/>
      <c r="F147" s="206"/>
      <c r="G147" s="206"/>
      <c r="H147" s="206"/>
      <c r="I147" s="207"/>
      <c r="J147" s="127" t="s">
        <v>190</v>
      </c>
    </row>
    <row r="148" spans="1:10" ht="7.5" customHeight="1" thickBot="1" x14ac:dyDescent="0.2">
      <c r="A148" s="40"/>
      <c r="B148" s="101"/>
      <c r="C148" s="33"/>
      <c r="D148" s="33"/>
      <c r="E148" s="33"/>
      <c r="F148" s="33"/>
      <c r="G148" s="33"/>
      <c r="H148" s="33"/>
      <c r="I148" s="33"/>
      <c r="J148" s="127"/>
    </row>
    <row r="149" spans="1:10" ht="17.25" customHeight="1" thickBot="1" x14ac:dyDescent="0.2">
      <c r="A149" s="102"/>
      <c r="B149" s="101" t="s">
        <v>91</v>
      </c>
      <c r="C149" s="208">
        <v>5</v>
      </c>
      <c r="D149" s="209"/>
      <c r="E149" s="107" t="s">
        <v>39</v>
      </c>
      <c r="F149" s="107"/>
      <c r="G149" s="107"/>
      <c r="H149" s="107"/>
      <c r="I149" s="107"/>
      <c r="J149" s="127" t="s">
        <v>166</v>
      </c>
    </row>
    <row r="150" spans="1:10" ht="7.5" customHeight="1" thickBot="1" x14ac:dyDescent="0.2">
      <c r="A150" s="102"/>
      <c r="B150" s="101"/>
      <c r="C150" s="107"/>
      <c r="D150" s="107"/>
      <c r="E150" s="107"/>
      <c r="F150" s="107"/>
      <c r="G150" s="107"/>
      <c r="H150" s="107"/>
      <c r="I150" s="107"/>
      <c r="J150" s="127"/>
    </row>
    <row r="151" spans="1:10" ht="17.25" customHeight="1" thickBot="1" x14ac:dyDescent="0.2">
      <c r="A151" s="102"/>
      <c r="B151" s="101" t="s">
        <v>93</v>
      </c>
      <c r="C151" s="205" t="s">
        <v>202</v>
      </c>
      <c r="D151" s="206"/>
      <c r="E151" s="206"/>
      <c r="F151" s="206"/>
      <c r="G151" s="206"/>
      <c r="H151" s="206"/>
      <c r="I151" s="207"/>
      <c r="J151" s="127" t="s">
        <v>96</v>
      </c>
    </row>
    <row r="152" spans="1:10" ht="7.5" customHeight="1" x14ac:dyDescent="0.15">
      <c r="A152" s="40"/>
      <c r="B152" s="50"/>
      <c r="C152" s="50"/>
      <c r="D152" s="50"/>
      <c r="E152" s="50"/>
      <c r="F152" s="50"/>
      <c r="G152" s="50"/>
      <c r="H152" s="50"/>
      <c r="I152" s="50"/>
      <c r="J152" s="127"/>
    </row>
    <row r="153" spans="1:10" ht="17.25" customHeight="1" x14ac:dyDescent="0.15">
      <c r="A153" s="191" t="s">
        <v>178</v>
      </c>
      <c r="B153" s="192"/>
      <c r="C153" s="137"/>
      <c r="D153" s="137"/>
      <c r="E153" s="137"/>
      <c r="F153" s="137"/>
      <c r="G153" s="137"/>
      <c r="H153" s="137"/>
      <c r="I153" s="137"/>
      <c r="J153" s="136"/>
    </row>
    <row r="154" spans="1:10" ht="7.5" customHeight="1" thickBot="1" x14ac:dyDescent="0.2">
      <c r="A154" s="102"/>
      <c r="B154" s="101"/>
      <c r="C154" s="33"/>
      <c r="D154" s="33"/>
      <c r="E154" s="33"/>
      <c r="F154" s="33"/>
      <c r="G154" s="33"/>
      <c r="H154" s="33"/>
      <c r="I154" s="33"/>
      <c r="J154" s="127"/>
    </row>
    <row r="155" spans="1:10" ht="17.25" customHeight="1" thickBot="1" x14ac:dyDescent="0.2">
      <c r="A155" s="102"/>
      <c r="B155" s="101" t="s">
        <v>84</v>
      </c>
      <c r="C155" s="205" t="s">
        <v>83</v>
      </c>
      <c r="D155" s="206"/>
      <c r="E155" s="206"/>
      <c r="F155" s="206"/>
      <c r="G155" s="206"/>
      <c r="H155" s="206"/>
      <c r="I155" s="207"/>
      <c r="J155" s="127" t="s">
        <v>83</v>
      </c>
    </row>
    <row r="156" spans="1:10" ht="7.5" customHeight="1" thickBot="1" x14ac:dyDescent="0.2">
      <c r="A156" s="102"/>
      <c r="B156" s="101"/>
      <c r="C156" s="33"/>
      <c r="D156" s="33"/>
      <c r="E156" s="33"/>
      <c r="F156" s="33"/>
      <c r="G156" s="33"/>
      <c r="H156" s="33"/>
      <c r="I156" s="33"/>
      <c r="J156" s="127"/>
    </row>
    <row r="157" spans="1:10" ht="17.25" customHeight="1" thickBot="1" x14ac:dyDescent="0.2">
      <c r="A157" s="102"/>
      <c r="B157" s="101" t="s">
        <v>85</v>
      </c>
      <c r="C157" s="208">
        <v>4</v>
      </c>
      <c r="D157" s="209"/>
      <c r="E157" s="107" t="s">
        <v>39</v>
      </c>
      <c r="F157" s="107"/>
      <c r="G157" s="107"/>
      <c r="H157" s="107"/>
      <c r="I157" s="107"/>
      <c r="J157" s="127" t="s">
        <v>165</v>
      </c>
    </row>
    <row r="158" spans="1:10" ht="7.5" customHeight="1" thickBot="1" x14ac:dyDescent="0.2">
      <c r="A158" s="102"/>
      <c r="B158" s="101"/>
      <c r="C158" s="107"/>
      <c r="D158" s="107"/>
      <c r="E158" s="107"/>
      <c r="F158" s="107"/>
      <c r="G158" s="107"/>
      <c r="H158" s="107"/>
      <c r="I158" s="107"/>
      <c r="J158" s="127"/>
    </row>
    <row r="159" spans="1:10" ht="17.25" customHeight="1" thickBot="1" x14ac:dyDescent="0.2">
      <c r="A159" s="102"/>
      <c r="B159" s="101" t="s">
        <v>94</v>
      </c>
      <c r="C159" s="205" t="s">
        <v>96</v>
      </c>
      <c r="D159" s="206"/>
      <c r="E159" s="206"/>
      <c r="F159" s="206"/>
      <c r="G159" s="206"/>
      <c r="H159" s="206"/>
      <c r="I159" s="207"/>
      <c r="J159" s="127" t="s">
        <v>96</v>
      </c>
    </row>
    <row r="160" spans="1:10" ht="7.5" customHeight="1" x14ac:dyDescent="0.15">
      <c r="A160" s="102"/>
      <c r="B160" s="101"/>
      <c r="C160" s="33"/>
      <c r="D160" s="33"/>
      <c r="E160" s="33"/>
      <c r="F160" s="33"/>
      <c r="G160" s="33"/>
      <c r="H160" s="33"/>
      <c r="I160" s="33"/>
      <c r="J160" s="127"/>
    </row>
    <row r="161" spans="1:10" ht="7.5" customHeight="1" thickBot="1" x14ac:dyDescent="0.2">
      <c r="A161" s="102"/>
      <c r="B161" s="101"/>
      <c r="C161" s="33"/>
      <c r="D161" s="33"/>
      <c r="E161" s="33"/>
      <c r="F161" s="33"/>
      <c r="G161" s="33"/>
      <c r="H161" s="33"/>
      <c r="I161" s="33"/>
      <c r="J161" s="127"/>
    </row>
    <row r="162" spans="1:10" ht="17.25" customHeight="1" thickBot="1" x14ac:dyDescent="0.2">
      <c r="A162" s="102"/>
      <c r="B162" s="101" t="s">
        <v>86</v>
      </c>
      <c r="C162" s="205" t="s">
        <v>203</v>
      </c>
      <c r="D162" s="206"/>
      <c r="E162" s="206"/>
      <c r="F162" s="206"/>
      <c r="G162" s="206"/>
      <c r="H162" s="206"/>
      <c r="I162" s="207"/>
      <c r="J162" s="127" t="s">
        <v>204</v>
      </c>
    </row>
    <row r="163" spans="1:10" ht="7.5" customHeight="1" thickBot="1" x14ac:dyDescent="0.2">
      <c r="A163" s="102"/>
      <c r="B163" s="101"/>
      <c r="C163" s="33"/>
      <c r="D163" s="33"/>
      <c r="E163" s="33"/>
      <c r="F163" s="33"/>
      <c r="G163" s="33"/>
      <c r="H163" s="33"/>
      <c r="I163" s="33"/>
      <c r="J163" s="127"/>
    </row>
    <row r="164" spans="1:10" ht="17.25" customHeight="1" thickBot="1" x14ac:dyDescent="0.2">
      <c r="A164" s="102"/>
      <c r="B164" s="101" t="s">
        <v>87</v>
      </c>
      <c r="C164" s="208">
        <v>5</v>
      </c>
      <c r="D164" s="209"/>
      <c r="E164" s="107" t="s">
        <v>39</v>
      </c>
      <c r="F164" s="107"/>
      <c r="G164" s="107"/>
      <c r="H164" s="107"/>
      <c r="I164" s="107"/>
      <c r="J164" s="127" t="s">
        <v>166</v>
      </c>
    </row>
    <row r="165" spans="1:10" ht="7.5" customHeight="1" thickBot="1" x14ac:dyDescent="0.2">
      <c r="A165" s="102"/>
      <c r="B165" s="101"/>
      <c r="C165" s="107"/>
      <c r="D165" s="107"/>
      <c r="E165" s="107"/>
      <c r="F165" s="107"/>
      <c r="G165" s="107"/>
      <c r="H165" s="107"/>
      <c r="I165" s="107"/>
      <c r="J165" s="127"/>
    </row>
    <row r="166" spans="1:10" ht="17.25" customHeight="1" thickBot="1" x14ac:dyDescent="0.2">
      <c r="A166" s="102"/>
      <c r="B166" s="101" t="s">
        <v>95</v>
      </c>
      <c r="C166" s="205" t="s">
        <v>205</v>
      </c>
      <c r="D166" s="206"/>
      <c r="E166" s="206"/>
      <c r="F166" s="206"/>
      <c r="G166" s="206"/>
      <c r="H166" s="206"/>
      <c r="I166" s="207"/>
      <c r="J166" s="156" t="s">
        <v>206</v>
      </c>
    </row>
    <row r="167" spans="1:10" ht="7.5" customHeight="1" x14ac:dyDescent="0.15">
      <c r="A167" s="119"/>
      <c r="B167" s="120"/>
      <c r="C167" s="121"/>
      <c r="D167" s="121"/>
      <c r="E167" s="121"/>
      <c r="F167" s="121"/>
      <c r="G167" s="121"/>
      <c r="H167" s="121"/>
      <c r="I167" s="121"/>
      <c r="J167" s="128"/>
    </row>
  </sheetData>
  <sheetProtection selectLockedCells="1"/>
  <mergeCells count="90">
    <mergeCell ref="L139:P143"/>
    <mergeCell ref="C159:I159"/>
    <mergeCell ref="C166:I166"/>
    <mergeCell ref="A153:B153"/>
    <mergeCell ref="A139:B139"/>
    <mergeCell ref="C151:I151"/>
    <mergeCell ref="C155:I155"/>
    <mergeCell ref="C162:I162"/>
    <mergeCell ref="C157:D157"/>
    <mergeCell ref="C164:D164"/>
    <mergeCell ref="C147:I147"/>
    <mergeCell ref="C141:I141"/>
    <mergeCell ref="C143:D143"/>
    <mergeCell ref="C149:D149"/>
    <mergeCell ref="C145:I145"/>
    <mergeCell ref="A4:J4"/>
    <mergeCell ref="A20:B20"/>
    <mergeCell ref="G22:H22"/>
    <mergeCell ref="C22:D22"/>
    <mergeCell ref="E22:F22"/>
    <mergeCell ref="A7:B7"/>
    <mergeCell ref="A8:B8"/>
    <mergeCell ref="C24:D24"/>
    <mergeCell ref="E24:F24"/>
    <mergeCell ref="G24:H24"/>
    <mergeCell ref="C28:D28"/>
    <mergeCell ref="C7:I7"/>
    <mergeCell ref="C12:I12"/>
    <mergeCell ref="C14:I14"/>
    <mergeCell ref="C16:I16"/>
    <mergeCell ref="C18:I18"/>
    <mergeCell ref="E28:F28"/>
    <mergeCell ref="G28:H28"/>
    <mergeCell ref="A137:B137"/>
    <mergeCell ref="A32:B32"/>
    <mergeCell ref="C34:I34"/>
    <mergeCell ref="C38:D38"/>
    <mergeCell ref="C40:D40"/>
    <mergeCell ref="F40:H40"/>
    <mergeCell ref="C36:I36"/>
    <mergeCell ref="C134:I135"/>
    <mergeCell ref="A67:B67"/>
    <mergeCell ref="A92:B92"/>
    <mergeCell ref="A105:B105"/>
    <mergeCell ref="A117:B117"/>
    <mergeCell ref="A128:B128"/>
    <mergeCell ref="G50:H50"/>
    <mergeCell ref="G52:H52"/>
    <mergeCell ref="G54:H54"/>
    <mergeCell ref="G56:H56"/>
    <mergeCell ref="G58:H58"/>
    <mergeCell ref="C125:I126"/>
    <mergeCell ref="C115:I115"/>
    <mergeCell ref="G109:H109"/>
    <mergeCell ref="G113:H113"/>
    <mergeCell ref="G81:H81"/>
    <mergeCell ref="G83:H83"/>
    <mergeCell ref="G111:H111"/>
    <mergeCell ref="A30:B30"/>
    <mergeCell ref="G85:H85"/>
    <mergeCell ref="G87:H87"/>
    <mergeCell ref="G121:H121"/>
    <mergeCell ref="G123:H123"/>
    <mergeCell ref="C64:I65"/>
    <mergeCell ref="A48:B48"/>
    <mergeCell ref="G119:H119"/>
    <mergeCell ref="G73:H73"/>
    <mergeCell ref="G75:H75"/>
    <mergeCell ref="G77:H77"/>
    <mergeCell ref="G79:H79"/>
    <mergeCell ref="A42:B42"/>
    <mergeCell ref="C44:I44"/>
    <mergeCell ref="G60:H60"/>
    <mergeCell ref="G62:H62"/>
    <mergeCell ref="G130:H130"/>
    <mergeCell ref="L16:P20"/>
    <mergeCell ref="L22:P28"/>
    <mergeCell ref="G26:I26"/>
    <mergeCell ref="G132:H132"/>
    <mergeCell ref="G94:H94"/>
    <mergeCell ref="G96:H96"/>
    <mergeCell ref="G98:H98"/>
    <mergeCell ref="G100:H100"/>
    <mergeCell ref="G107:H107"/>
    <mergeCell ref="L36:P40"/>
    <mergeCell ref="L42:P46"/>
    <mergeCell ref="A46:J46"/>
    <mergeCell ref="L48:P56"/>
    <mergeCell ref="C102:I103"/>
    <mergeCell ref="C89:I90"/>
  </mergeCells>
  <phoneticPr fontId="9"/>
  <dataValidations count="12">
    <dataValidation type="whole" allowBlank="1" showInputMessage="1" showErrorMessage="1" errorTitle="西暦の入力" error="4桁の西暦で記載下さい" sqref="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40:D40">
      <formula1>"徒歩,車両"</formula1>
    </dataValidation>
    <dataValidation type="list" allowBlank="1" showInputMessage="1" showErrorMessage="1" sqref="C143:D143 C157:D157 C149:D149 C164:D164">
      <formula1>"１,２,３,４,５,６,７,８,９,１０,１１,１２"</formula1>
    </dataValidation>
    <dataValidation type="list" allowBlank="1" showInputMessage="1" sqref="C145:I145 C151:I151">
      <formula1>"防災情報及び避難誘導,防災情報,避難誘導"</formula1>
    </dataValidation>
    <dataValidation type="list" allowBlank="1" showInputMessage="1" sqref="C141:I141 C147:I147">
      <formula1>"新規採用の従業員,全従業員"</formula1>
    </dataValidation>
    <dataValidation type="list" allowBlank="1" showInputMessage="1" sqref="C159:I159 C166:I166">
      <formula1>"避難誘導,情報収集・伝達,情報収集・伝達及び避難誘導"</formula1>
    </dataValidation>
    <dataValidation type="list" allowBlank="1" showInputMessage="1" showErrorMessage="1" sqref="G26:I26">
      <formula1>"平日と同じ,平日と異なる"</formula1>
    </dataValidation>
    <dataValidation operator="greaterThanOrEqual" allowBlank="1" showInputMessage="1" showErrorMessage="1" sqref="G50 G52 G54 G56 G58 G60 G62 G85 G87 G73 G75 G77 G79 G81 G83 G94 G96 G98 G100 G107 G109 G111 G113 G119 G121 G123 G130 G132"/>
    <dataValidation type="list" allowBlank="1" showInputMessage="1" showErrorMessage="1" sqref="C50 C52 C54 C56 C58 C60 C62 C69 C73 C75 C77 C79 C81 C83 C85 C87 C71 C121 C98 C100 C94 C111 C113 C132 C96 C107 C123 C109 C119 C130">
      <formula1>"有,無"</formula1>
    </dataValidation>
    <dataValidation type="list" allowBlank="1" showInputMessage="1" sqref="C162:I162 C155:I155">
      <formula1>"新規採用の従業員,全従業員,全従業員及び利用者"</formula1>
    </dataValidation>
  </dataValidations>
  <pageMargins left="0.7" right="0.7" top="0.75" bottom="0.75" header="0.3" footer="0.3"/>
  <pageSetup paperSize="9" scale="55" orientation="portrait" r:id="rId1"/>
  <rowBreaks count="2" manualBreakCount="2">
    <brk id="29" max="16383" man="1"/>
    <brk id="91"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zoomScale="90" zoomScaleNormal="100" zoomScaleSheetLayoutView="90" workbookViewId="0">
      <selection activeCell="C7" sqref="C7"/>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12" t="s">
        <v>210</v>
      </c>
      <c r="B16" s="312"/>
      <c r="C16" s="312"/>
      <c r="D16" s="312"/>
      <c r="E16" s="312"/>
      <c r="F16" s="312"/>
      <c r="G16" s="312"/>
      <c r="H16" s="312"/>
      <c r="I16" s="312"/>
      <c r="J16" s="312"/>
      <c r="K16" s="8"/>
    </row>
    <row r="17" spans="1:11" ht="17.25" customHeight="1" x14ac:dyDescent="0.15">
      <c r="A17" s="312"/>
      <c r="B17" s="312"/>
      <c r="C17" s="312"/>
      <c r="D17" s="312"/>
      <c r="E17" s="312"/>
      <c r="F17" s="312"/>
      <c r="G17" s="312"/>
      <c r="H17" s="312"/>
      <c r="I17" s="312"/>
      <c r="J17" s="312"/>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14" t="str">
        <f>入力シート!C12</f>
        <v>特別養護老人ホーム○○</v>
      </c>
      <c r="B31" s="314"/>
      <c r="C31" s="314"/>
      <c r="D31" s="314"/>
      <c r="E31" s="314"/>
      <c r="F31" s="314"/>
      <c r="G31" s="314"/>
      <c r="H31" s="314"/>
      <c r="I31" s="314"/>
      <c r="J31" s="314"/>
      <c r="K31" s="7"/>
    </row>
    <row r="32" spans="1:11" ht="17.25" customHeight="1" x14ac:dyDescent="0.15">
      <c r="A32" s="314"/>
      <c r="B32" s="314"/>
      <c r="C32" s="314"/>
      <c r="D32" s="314"/>
      <c r="E32" s="314"/>
      <c r="F32" s="314"/>
      <c r="G32" s="314"/>
      <c r="H32" s="314"/>
      <c r="I32" s="314"/>
      <c r="J32" s="314"/>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13" t="str">
        <f ca="1">入力シート!C10&amp;"年 "&amp;入力シート!E10&amp;"月　作成"</f>
        <v>2020年 7月　作成</v>
      </c>
      <c r="B37" s="313"/>
      <c r="C37" s="313"/>
      <c r="D37" s="313"/>
      <c r="E37" s="313"/>
      <c r="F37" s="313"/>
      <c r="G37" s="313"/>
      <c r="H37" s="313"/>
      <c r="I37" s="313"/>
      <c r="J37" s="313"/>
    </row>
    <row r="38" spans="1:11" ht="17.25" customHeight="1" x14ac:dyDescent="0.15">
      <c r="A38" s="313"/>
      <c r="B38" s="313"/>
      <c r="C38" s="313"/>
      <c r="D38" s="313"/>
      <c r="E38" s="313"/>
      <c r="F38" s="313"/>
      <c r="G38" s="313"/>
      <c r="H38" s="313"/>
      <c r="I38" s="313"/>
      <c r="J38" s="313"/>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94" t="s">
        <v>3</v>
      </c>
      <c r="B48" s="294"/>
      <c r="C48" s="294"/>
      <c r="D48" s="294"/>
      <c r="E48" s="294"/>
      <c r="F48" s="294"/>
      <c r="G48" s="294"/>
      <c r="H48" s="294"/>
      <c r="I48" s="294"/>
      <c r="J48" s="294"/>
      <c r="K48" s="10"/>
    </row>
    <row r="49" spans="1:25" ht="17.25" customHeight="1" x14ac:dyDescent="0.15">
      <c r="A49" s="320" t="s">
        <v>233</v>
      </c>
      <c r="B49" s="320"/>
      <c r="C49" s="320"/>
      <c r="D49" s="320"/>
      <c r="E49" s="320"/>
      <c r="F49" s="320"/>
      <c r="G49" s="320"/>
      <c r="H49" s="320"/>
      <c r="I49" s="320"/>
      <c r="J49" s="320"/>
      <c r="K49" s="12"/>
      <c r="Y49" s="4" t="s">
        <v>24</v>
      </c>
    </row>
    <row r="50" spans="1:25" ht="17.25" customHeight="1" x14ac:dyDescent="0.15">
      <c r="A50" s="320"/>
      <c r="B50" s="320"/>
      <c r="C50" s="320"/>
      <c r="D50" s="320"/>
      <c r="E50" s="320"/>
      <c r="F50" s="320"/>
      <c r="G50" s="320"/>
      <c r="H50" s="320"/>
      <c r="I50" s="320"/>
      <c r="J50" s="320"/>
      <c r="K50" s="12"/>
    </row>
    <row r="51" spans="1:25" ht="17.25" customHeight="1" x14ac:dyDescent="0.15">
      <c r="A51" s="12"/>
      <c r="B51" s="12"/>
      <c r="C51" s="12"/>
      <c r="D51" s="12"/>
      <c r="E51" s="67"/>
      <c r="F51" s="12"/>
      <c r="G51" s="12"/>
      <c r="H51" s="12"/>
      <c r="I51" s="12"/>
      <c r="J51" s="12"/>
      <c r="K51" s="12"/>
    </row>
    <row r="52" spans="1:25" ht="17.25" customHeight="1" x14ac:dyDescent="0.15">
      <c r="A52" s="301" t="s">
        <v>48</v>
      </c>
      <c r="B52" s="301"/>
      <c r="C52" s="301"/>
      <c r="D52" s="301"/>
      <c r="E52" s="301"/>
      <c r="F52" s="301"/>
      <c r="G52" s="301"/>
      <c r="H52" s="301"/>
      <c r="I52" s="301"/>
      <c r="J52" s="301"/>
      <c r="K52" s="73"/>
    </row>
    <row r="53" spans="1:25" ht="17.25" customHeight="1" x14ac:dyDescent="0.15">
      <c r="A53" s="301" t="s">
        <v>258</v>
      </c>
      <c r="B53" s="301"/>
      <c r="C53" s="301"/>
      <c r="D53" s="301"/>
      <c r="E53" s="301"/>
      <c r="F53" s="301"/>
      <c r="G53" s="301"/>
      <c r="H53" s="301"/>
      <c r="I53" s="301"/>
      <c r="J53" s="301"/>
      <c r="K53" s="73"/>
    </row>
    <row r="54" spans="1:25" ht="17.25" customHeight="1" x14ac:dyDescent="0.15">
      <c r="A54" s="301"/>
      <c r="B54" s="301"/>
      <c r="C54" s="301"/>
      <c r="D54" s="301"/>
      <c r="E54" s="301"/>
      <c r="F54" s="301"/>
      <c r="G54" s="301"/>
      <c r="H54" s="301"/>
      <c r="I54" s="301"/>
      <c r="J54" s="301"/>
      <c r="K54" s="73"/>
    </row>
    <row r="55" spans="1:25" ht="17.25" customHeight="1" x14ac:dyDescent="0.15">
      <c r="A55" s="73"/>
      <c r="B55" s="73"/>
      <c r="C55" s="73"/>
      <c r="D55" s="73"/>
      <c r="E55" s="73"/>
      <c r="F55" s="73"/>
      <c r="G55" s="73"/>
      <c r="H55" s="73"/>
      <c r="I55" s="73"/>
      <c r="J55" s="73"/>
      <c r="K55" s="73"/>
    </row>
    <row r="56" spans="1:25" ht="17.25" x14ac:dyDescent="0.15">
      <c r="A56" s="294" t="s">
        <v>49</v>
      </c>
      <c r="B56" s="294"/>
      <c r="C56" s="294"/>
      <c r="D56" s="294"/>
      <c r="E56" s="294"/>
      <c r="F56" s="294"/>
      <c r="G56" s="294"/>
      <c r="H56" s="294"/>
      <c r="I56" s="294"/>
      <c r="J56" s="294"/>
      <c r="K56" s="10"/>
    </row>
    <row r="57" spans="1:25" ht="18" customHeight="1" x14ac:dyDescent="0.15">
      <c r="A57" s="301" t="s">
        <v>50</v>
      </c>
      <c r="B57" s="301"/>
      <c r="C57" s="301"/>
      <c r="D57" s="301"/>
      <c r="E57" s="301"/>
      <c r="F57" s="301"/>
      <c r="G57" s="301"/>
      <c r="H57" s="301"/>
      <c r="I57" s="301"/>
      <c r="J57" s="301"/>
      <c r="K57" s="12"/>
    </row>
    <row r="58" spans="1:25" ht="18" x14ac:dyDescent="0.15">
      <c r="A58" s="11"/>
      <c r="B58" s="11"/>
      <c r="C58" s="11"/>
      <c r="D58" s="11"/>
      <c r="E58" s="11"/>
      <c r="F58" s="11"/>
      <c r="G58" s="11"/>
      <c r="H58" s="11"/>
      <c r="I58" s="11"/>
      <c r="J58" s="11"/>
      <c r="K58" s="11"/>
    </row>
    <row r="59" spans="1:25" ht="18" x14ac:dyDescent="0.15">
      <c r="A59" s="280" t="s">
        <v>60</v>
      </c>
      <c r="B59" s="280"/>
      <c r="C59" s="280"/>
      <c r="D59" s="280"/>
      <c r="E59" s="280"/>
      <c r="F59" s="280"/>
      <c r="G59" s="280"/>
      <c r="H59" s="280"/>
      <c r="I59" s="280"/>
      <c r="J59" s="280"/>
      <c r="K59" s="11"/>
    </row>
    <row r="60" spans="1:25" ht="18.75" thickBot="1" x14ac:dyDescent="0.2">
      <c r="A60" s="11"/>
      <c r="B60" s="11"/>
      <c r="C60" s="11"/>
      <c r="D60" s="11"/>
      <c r="E60" s="11"/>
      <c r="F60" s="11"/>
      <c r="G60" s="11"/>
      <c r="H60" s="11"/>
      <c r="I60" s="11"/>
      <c r="J60" s="11"/>
      <c r="K60" s="11"/>
    </row>
    <row r="61" spans="1:25" ht="18" x14ac:dyDescent="0.15">
      <c r="A61" s="11"/>
      <c r="B61" s="323" t="s">
        <v>55</v>
      </c>
      <c r="C61" s="324"/>
      <c r="D61" s="324"/>
      <c r="E61" s="324"/>
      <c r="F61" s="324"/>
      <c r="G61" s="324"/>
      <c r="H61" s="324"/>
      <c r="I61" s="325"/>
      <c r="J61" s="11"/>
      <c r="K61" s="11"/>
    </row>
    <row r="62" spans="1:25" ht="18" x14ac:dyDescent="0.15">
      <c r="A62" s="11"/>
      <c r="B62" s="305" t="s">
        <v>51</v>
      </c>
      <c r="C62" s="306"/>
      <c r="D62" s="306"/>
      <c r="E62" s="307"/>
      <c r="F62" s="308" t="s">
        <v>52</v>
      </c>
      <c r="G62" s="306"/>
      <c r="H62" s="306"/>
      <c r="I62" s="309"/>
      <c r="J62" s="11"/>
      <c r="K62" s="11"/>
    </row>
    <row r="63" spans="1:25" ht="18" x14ac:dyDescent="0.15">
      <c r="A63" s="11"/>
      <c r="B63" s="305" t="s">
        <v>53</v>
      </c>
      <c r="C63" s="310"/>
      <c r="D63" s="308" t="s">
        <v>54</v>
      </c>
      <c r="E63" s="310"/>
      <c r="F63" s="308" t="s">
        <v>53</v>
      </c>
      <c r="G63" s="310"/>
      <c r="H63" s="308" t="s">
        <v>54</v>
      </c>
      <c r="I63" s="311"/>
      <c r="J63" s="11"/>
      <c r="K63" s="11"/>
    </row>
    <row r="64" spans="1:25" ht="18" x14ac:dyDescent="0.15">
      <c r="A64" s="11"/>
      <c r="B64" s="243" t="s">
        <v>56</v>
      </c>
      <c r="C64" s="244"/>
      <c r="D64" s="300" t="s">
        <v>56</v>
      </c>
      <c r="E64" s="244"/>
      <c r="F64" s="80"/>
      <c r="G64" s="81"/>
      <c r="H64" s="80"/>
      <c r="I64" s="82"/>
      <c r="J64" s="11"/>
      <c r="K64" s="11"/>
    </row>
    <row r="65" spans="1:11" ht="18" x14ac:dyDescent="0.15">
      <c r="A65" s="11"/>
      <c r="B65" s="302" t="str">
        <f>入力シート!I22&amp;"名"</f>
        <v>10名</v>
      </c>
      <c r="C65" s="303"/>
      <c r="D65" s="304" t="str">
        <f>入力シート!E22&amp;"名"</f>
        <v>5名</v>
      </c>
      <c r="E65" s="303"/>
      <c r="F65" s="277" t="s">
        <v>52</v>
      </c>
      <c r="G65" s="278"/>
      <c r="H65" s="277" t="s">
        <v>52</v>
      </c>
      <c r="I65" s="279"/>
      <c r="J65" s="11"/>
      <c r="K65" s="11"/>
    </row>
    <row r="66" spans="1:11" ht="18" x14ac:dyDescent="0.15">
      <c r="A66" s="11"/>
      <c r="B66" s="243" t="s">
        <v>57</v>
      </c>
      <c r="C66" s="244"/>
      <c r="D66" s="300" t="s">
        <v>57</v>
      </c>
      <c r="E66" s="244"/>
      <c r="F66" s="277" t="str">
        <f>IF(入力シート!G26="平日と異なる",入力シート!I28&amp;"名","（平日と同じ）")</f>
        <v>10名</v>
      </c>
      <c r="G66" s="278"/>
      <c r="H66" s="277" t="str">
        <f>IF(入力シート!G26="平日と異なる",入力シート!E28&amp;"名","（平日と同じ）")</f>
        <v>5名</v>
      </c>
      <c r="I66" s="279"/>
      <c r="J66" s="11"/>
      <c r="K66" s="11"/>
    </row>
    <row r="67" spans="1:11" ht="18.75" thickBot="1" x14ac:dyDescent="0.2">
      <c r="A67" s="11"/>
      <c r="B67" s="245" t="str">
        <f>入力シート!I24&amp;"名"</f>
        <v>10名</v>
      </c>
      <c r="C67" s="246"/>
      <c r="D67" s="295" t="str">
        <f>入力シート!E24&amp;"名"</f>
        <v>2名</v>
      </c>
      <c r="E67" s="246"/>
      <c r="F67" s="83"/>
      <c r="G67" s="84"/>
      <c r="H67" s="83"/>
      <c r="I67" s="85"/>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18"/>
      <c r="C93" s="18"/>
      <c r="D93" s="18"/>
      <c r="E93" s="18"/>
      <c r="F93" s="18"/>
      <c r="G93" s="18"/>
      <c r="H93" s="18"/>
      <c r="I93" s="18"/>
      <c r="J93" s="86" t="s">
        <v>58</v>
      </c>
      <c r="K93" s="18"/>
    </row>
    <row r="94" spans="1:11" ht="18" customHeight="1" x14ac:dyDescent="0.15">
      <c r="A94" s="280" t="s">
        <v>59</v>
      </c>
      <c r="B94" s="280"/>
      <c r="C94" s="280"/>
      <c r="D94" s="280"/>
      <c r="E94" s="280"/>
      <c r="F94" s="280"/>
      <c r="G94" s="280"/>
      <c r="H94" s="280"/>
      <c r="I94" s="280"/>
      <c r="J94" s="280"/>
      <c r="K94" s="18"/>
    </row>
    <row r="95" spans="1:11" ht="18" customHeight="1" x14ac:dyDescent="0.15">
      <c r="A95" s="301" t="s">
        <v>244</v>
      </c>
      <c r="B95" s="301"/>
      <c r="C95" s="301"/>
      <c r="D95" s="301"/>
      <c r="E95" s="301"/>
      <c r="F95" s="301"/>
      <c r="G95" s="301"/>
      <c r="H95" s="301"/>
      <c r="I95" s="301"/>
      <c r="J95" s="301"/>
      <c r="K95" s="18"/>
    </row>
    <row r="96" spans="1:11" ht="18" customHeight="1" x14ac:dyDescent="0.15">
      <c r="A96" s="223"/>
      <c r="B96" s="223"/>
      <c r="C96" s="223"/>
      <c r="D96" s="223"/>
      <c r="E96" s="223"/>
      <c r="F96" s="223"/>
      <c r="G96" s="223"/>
      <c r="H96" s="223"/>
      <c r="I96" s="223"/>
      <c r="J96" s="223"/>
      <c r="K96" s="18"/>
    </row>
    <row r="97" spans="1:11" ht="18" customHeight="1" x14ac:dyDescent="0.15">
      <c r="A97" s="296" t="s">
        <v>245</v>
      </c>
      <c r="B97" s="296"/>
      <c r="C97" s="296"/>
      <c r="D97" s="296"/>
      <c r="E97" s="296"/>
      <c r="F97" s="296"/>
      <c r="G97" s="296"/>
      <c r="H97" s="296"/>
      <c r="I97" s="296"/>
      <c r="J97" s="296"/>
      <c r="K97" s="18"/>
    </row>
    <row r="98" spans="1:11" ht="18" customHeight="1" x14ac:dyDescent="0.15">
      <c r="A98" s="296" t="s">
        <v>229</v>
      </c>
      <c r="B98" s="296"/>
      <c r="C98" s="296"/>
      <c r="D98" s="296"/>
      <c r="E98" s="296"/>
      <c r="F98" s="296"/>
      <c r="G98" s="296"/>
      <c r="H98" s="296"/>
      <c r="I98" s="296"/>
      <c r="J98" s="296"/>
      <c r="K98" s="18"/>
    </row>
    <row r="99" spans="1:11" ht="18" customHeight="1" x14ac:dyDescent="0.15">
      <c r="A99" s="296" t="s">
        <v>256</v>
      </c>
      <c r="B99" s="296"/>
      <c r="C99" s="296"/>
      <c r="D99" s="296"/>
      <c r="E99" s="296"/>
      <c r="F99" s="296"/>
      <c r="G99" s="296"/>
      <c r="H99" s="296"/>
      <c r="I99" s="296"/>
      <c r="J99" s="296"/>
      <c r="K99" s="18"/>
    </row>
    <row r="100" spans="1:11" ht="18" customHeight="1" thickBot="1" x14ac:dyDescent="0.2">
      <c r="A100" s="299" t="s">
        <v>246</v>
      </c>
      <c r="B100" s="299"/>
      <c r="C100" s="299"/>
      <c r="D100" s="299"/>
      <c r="E100" s="299"/>
      <c r="F100" s="299"/>
      <c r="G100" s="299"/>
      <c r="H100" s="299"/>
      <c r="I100" s="299"/>
      <c r="J100" s="299"/>
      <c r="K100" s="18"/>
    </row>
    <row r="101" spans="1:11" ht="18" customHeight="1" x14ac:dyDescent="0.15">
      <c r="A101" s="326" t="s">
        <v>61</v>
      </c>
      <c r="B101" s="327"/>
      <c r="C101" s="61"/>
      <c r="D101" s="61"/>
      <c r="E101" s="61"/>
      <c r="F101" s="61"/>
      <c r="G101" s="61"/>
      <c r="H101" s="61"/>
      <c r="I101" s="61"/>
      <c r="J101" s="62"/>
      <c r="K101" s="18"/>
    </row>
    <row r="102" spans="1:11" ht="18" customHeight="1" x14ac:dyDescent="0.15">
      <c r="A102" s="63"/>
      <c r="B102" s="17"/>
      <c r="C102" s="17"/>
      <c r="D102" s="17"/>
      <c r="E102" s="17"/>
      <c r="F102" s="17"/>
      <c r="G102" s="17"/>
      <c r="H102" s="17"/>
      <c r="I102" s="17"/>
      <c r="J102" s="64"/>
      <c r="K102" s="18"/>
    </row>
    <row r="103" spans="1:11" ht="18" customHeight="1" x14ac:dyDescent="0.15">
      <c r="A103" s="63"/>
      <c r="B103" s="17"/>
      <c r="C103" s="17"/>
      <c r="D103" s="17"/>
      <c r="E103" s="17"/>
      <c r="F103" s="17"/>
      <c r="G103" s="17"/>
      <c r="H103" s="17"/>
      <c r="I103" s="17"/>
      <c r="J103" s="64"/>
      <c r="K103" s="18"/>
    </row>
    <row r="104" spans="1:11" ht="18" customHeight="1" x14ac:dyDescent="0.15">
      <c r="A104" s="63"/>
      <c r="B104" s="17"/>
      <c r="C104" s="17"/>
      <c r="D104" s="17"/>
      <c r="E104" s="17"/>
      <c r="F104" s="17"/>
      <c r="G104" s="17"/>
      <c r="H104" s="17"/>
      <c r="I104" s="17"/>
      <c r="J104" s="64"/>
      <c r="K104" s="18"/>
    </row>
    <row r="105" spans="1:11" ht="18" customHeight="1" x14ac:dyDescent="0.15">
      <c r="A105" s="63"/>
      <c r="B105" s="17"/>
      <c r="C105" s="17"/>
      <c r="D105" s="17"/>
      <c r="E105" s="17"/>
      <c r="F105" s="17"/>
      <c r="G105" s="17"/>
      <c r="H105" s="17"/>
      <c r="I105" s="17"/>
      <c r="J105" s="64"/>
      <c r="K105" s="18"/>
    </row>
    <row r="106" spans="1:11" ht="18" customHeight="1" x14ac:dyDescent="0.15">
      <c r="A106" s="63"/>
      <c r="B106" s="17"/>
      <c r="C106" s="17"/>
      <c r="D106" s="17"/>
      <c r="E106" s="17"/>
      <c r="F106" s="17"/>
      <c r="G106" s="17"/>
      <c r="H106" s="17"/>
      <c r="I106" s="17"/>
      <c r="J106" s="64"/>
      <c r="K106" s="18"/>
    </row>
    <row r="107" spans="1:11" ht="18" customHeight="1" x14ac:dyDescent="0.15">
      <c r="A107" s="75"/>
      <c r="B107" s="17"/>
      <c r="C107" s="17"/>
      <c r="D107" s="17"/>
      <c r="E107" s="17"/>
      <c r="F107" s="17"/>
      <c r="G107" s="17"/>
      <c r="H107" s="17"/>
      <c r="I107" s="17"/>
      <c r="J107" s="64"/>
      <c r="K107" s="18"/>
    </row>
    <row r="108" spans="1:11" ht="18" customHeight="1" x14ac:dyDescent="0.15">
      <c r="A108" s="63"/>
      <c r="B108" s="17"/>
      <c r="C108" s="17"/>
      <c r="D108" s="17"/>
      <c r="E108" s="17"/>
      <c r="F108" s="17"/>
      <c r="G108" s="17"/>
      <c r="H108" s="17"/>
      <c r="I108" s="17"/>
      <c r="J108" s="64"/>
      <c r="K108" s="18"/>
    </row>
    <row r="109" spans="1:11" ht="18" customHeight="1" x14ac:dyDescent="0.15">
      <c r="A109" s="63"/>
      <c r="B109" s="330" t="s">
        <v>193</v>
      </c>
      <c r="C109" s="330"/>
      <c r="D109" s="330"/>
      <c r="E109" s="330"/>
      <c r="F109" s="330"/>
      <c r="G109" s="330"/>
      <c r="H109" s="330"/>
      <c r="I109" s="330"/>
      <c r="J109" s="64"/>
      <c r="K109" s="18"/>
    </row>
    <row r="110" spans="1:11" ht="18" customHeight="1" x14ac:dyDescent="0.15">
      <c r="A110" s="63"/>
      <c r="B110" s="330"/>
      <c r="C110" s="330"/>
      <c r="D110" s="330"/>
      <c r="E110" s="330"/>
      <c r="F110" s="330"/>
      <c r="G110" s="330"/>
      <c r="H110" s="330"/>
      <c r="I110" s="330"/>
      <c r="J110" s="64"/>
      <c r="K110" s="18"/>
    </row>
    <row r="111" spans="1:11" ht="18" customHeight="1" x14ac:dyDescent="0.15">
      <c r="A111" s="63"/>
      <c r="B111" s="330"/>
      <c r="C111" s="330"/>
      <c r="D111" s="330"/>
      <c r="E111" s="330"/>
      <c r="F111" s="330"/>
      <c r="G111" s="330"/>
      <c r="H111" s="330"/>
      <c r="I111" s="330"/>
      <c r="J111" s="64"/>
      <c r="K111" s="18"/>
    </row>
    <row r="112" spans="1:11" ht="18" customHeight="1" x14ac:dyDescent="0.15">
      <c r="A112" s="63"/>
      <c r="B112" s="17"/>
      <c r="C112" s="17"/>
      <c r="D112" s="17"/>
      <c r="E112" s="17"/>
      <c r="F112" s="17"/>
      <c r="G112" s="17"/>
      <c r="H112" s="17"/>
      <c r="I112" s="17"/>
      <c r="J112" s="64"/>
      <c r="K112" s="18"/>
    </row>
    <row r="113" spans="1:11" ht="18" customHeight="1" x14ac:dyDescent="0.15">
      <c r="A113" s="63"/>
      <c r="B113" s="17"/>
      <c r="C113" s="17"/>
      <c r="D113" s="17"/>
      <c r="E113" s="17"/>
      <c r="F113" s="17"/>
      <c r="G113" s="17"/>
      <c r="H113" s="17"/>
      <c r="I113" s="17"/>
      <c r="J113" s="64"/>
      <c r="K113" s="18"/>
    </row>
    <row r="114" spans="1:11" ht="18" customHeight="1" x14ac:dyDescent="0.15">
      <c r="A114" s="63"/>
      <c r="B114" s="17"/>
      <c r="C114" s="17"/>
      <c r="D114" s="17"/>
      <c r="E114" s="17"/>
      <c r="F114" s="17"/>
      <c r="G114" s="17"/>
      <c r="H114" s="17"/>
      <c r="I114" s="17"/>
      <c r="J114" s="64"/>
      <c r="K114" s="18"/>
    </row>
    <row r="115" spans="1:11" ht="18" customHeight="1" x14ac:dyDescent="0.15">
      <c r="A115" s="63"/>
      <c r="B115" s="17"/>
      <c r="C115" s="17"/>
      <c r="D115" s="17"/>
      <c r="E115" s="17"/>
      <c r="F115" s="17"/>
      <c r="G115" s="17"/>
      <c r="H115" s="17"/>
      <c r="I115" s="17"/>
      <c r="J115" s="64"/>
      <c r="K115" s="18"/>
    </row>
    <row r="116" spans="1:11" ht="18" customHeight="1" x14ac:dyDescent="0.15">
      <c r="A116" s="63"/>
      <c r="B116" s="17"/>
      <c r="C116" s="17"/>
      <c r="D116" s="17"/>
      <c r="E116" s="17"/>
      <c r="F116" s="17"/>
      <c r="G116" s="17"/>
      <c r="H116" s="17"/>
      <c r="I116" s="17"/>
      <c r="J116" s="64"/>
      <c r="K116" s="18"/>
    </row>
    <row r="117" spans="1:11" ht="18" customHeight="1" x14ac:dyDescent="0.15">
      <c r="A117" s="63"/>
      <c r="B117" s="17"/>
      <c r="C117" s="17"/>
      <c r="D117" s="17"/>
      <c r="E117" s="17"/>
      <c r="F117" s="17"/>
      <c r="G117" s="17"/>
      <c r="H117" s="17"/>
      <c r="I117" s="17"/>
      <c r="J117" s="64"/>
      <c r="K117" s="18"/>
    </row>
    <row r="118" spans="1:11" ht="18" customHeight="1" x14ac:dyDescent="0.15">
      <c r="A118" s="63"/>
      <c r="B118" s="17"/>
      <c r="C118" s="17"/>
      <c r="D118" s="17"/>
      <c r="E118" s="17"/>
      <c r="F118" s="17"/>
      <c r="G118" s="17"/>
      <c r="H118" s="17"/>
      <c r="I118" s="17"/>
      <c r="J118" s="64"/>
      <c r="K118" s="18"/>
    </row>
    <row r="119" spans="1:11" ht="18" customHeight="1" x14ac:dyDescent="0.15">
      <c r="A119" s="63"/>
      <c r="B119" s="17"/>
      <c r="C119" s="17"/>
      <c r="D119" s="17"/>
      <c r="E119" s="17"/>
      <c r="F119" s="17"/>
      <c r="G119" s="17"/>
      <c r="H119" s="17"/>
      <c r="I119" s="17"/>
      <c r="J119" s="64"/>
      <c r="K119" s="18"/>
    </row>
    <row r="120" spans="1:11" ht="18" customHeight="1" x14ac:dyDescent="0.15">
      <c r="A120" s="63"/>
      <c r="B120" s="17"/>
      <c r="C120" s="17"/>
      <c r="D120" s="17"/>
      <c r="E120" s="17"/>
      <c r="F120" s="17"/>
      <c r="G120" s="17"/>
      <c r="H120" s="17"/>
      <c r="I120" s="17"/>
      <c r="J120" s="64"/>
      <c r="K120" s="18"/>
    </row>
    <row r="121" spans="1:11" ht="18" customHeight="1" x14ac:dyDescent="0.15">
      <c r="A121" s="63"/>
      <c r="B121" s="17"/>
      <c r="C121" s="17"/>
      <c r="D121" s="17"/>
      <c r="E121" s="17"/>
      <c r="F121" s="17"/>
      <c r="G121" s="17"/>
      <c r="H121" s="17"/>
      <c r="I121" s="17"/>
      <c r="J121" s="64"/>
      <c r="K121" s="18"/>
    </row>
    <row r="122" spans="1:11" ht="18" customHeight="1" x14ac:dyDescent="0.15">
      <c r="A122" s="63"/>
      <c r="B122" s="17"/>
      <c r="C122" s="17"/>
      <c r="D122" s="17"/>
      <c r="E122" s="17"/>
      <c r="F122" s="17"/>
      <c r="G122" s="17"/>
      <c r="H122" s="17"/>
      <c r="I122" s="17"/>
      <c r="J122" s="64"/>
      <c r="K122" s="18"/>
    </row>
    <row r="123" spans="1:11" ht="18" customHeight="1" x14ac:dyDescent="0.15">
      <c r="A123" s="63"/>
      <c r="B123" s="17"/>
      <c r="C123" s="17"/>
      <c r="D123" s="17"/>
      <c r="E123" s="17"/>
      <c r="F123" s="17"/>
      <c r="G123" s="17"/>
      <c r="H123" s="17"/>
      <c r="I123" s="17"/>
      <c r="J123" s="64"/>
      <c r="K123" s="18"/>
    </row>
    <row r="124" spans="1:11" ht="18" customHeight="1" x14ac:dyDescent="0.15">
      <c r="A124" s="63"/>
      <c r="B124" s="17"/>
      <c r="C124" s="17"/>
      <c r="D124" s="17"/>
      <c r="E124" s="17"/>
      <c r="F124" s="17"/>
      <c r="G124" s="17"/>
      <c r="H124" s="17"/>
      <c r="I124" s="17"/>
      <c r="J124" s="64"/>
      <c r="K124" s="18"/>
    </row>
    <row r="125" spans="1:11" ht="18" customHeight="1" x14ac:dyDescent="0.15">
      <c r="A125" s="63"/>
      <c r="B125" s="17"/>
      <c r="C125" s="17"/>
      <c r="D125" s="17"/>
      <c r="E125" s="17"/>
      <c r="F125" s="17"/>
      <c r="G125" s="17"/>
      <c r="H125" s="17"/>
      <c r="I125" s="17"/>
      <c r="J125" s="64"/>
      <c r="K125" s="18"/>
    </row>
    <row r="126" spans="1:11" ht="18" customHeight="1" x14ac:dyDescent="0.15">
      <c r="A126" s="63"/>
      <c r="B126" s="17"/>
      <c r="C126" s="17"/>
      <c r="D126" s="17"/>
      <c r="E126" s="17"/>
      <c r="F126" s="17"/>
      <c r="G126" s="17"/>
      <c r="H126" s="17"/>
      <c r="I126" s="17"/>
      <c r="J126" s="64"/>
      <c r="K126" s="18"/>
    </row>
    <row r="127" spans="1:11" ht="18" customHeight="1" x14ac:dyDescent="0.15">
      <c r="A127" s="63"/>
      <c r="B127" s="17"/>
      <c r="C127" s="17"/>
      <c r="D127" s="17"/>
      <c r="E127" s="17"/>
      <c r="F127" s="17"/>
      <c r="G127" s="17"/>
      <c r="H127" s="17"/>
      <c r="I127" s="17"/>
      <c r="J127" s="64"/>
      <c r="K127" s="18"/>
    </row>
    <row r="128" spans="1:11" ht="18" customHeight="1" x14ac:dyDescent="0.15">
      <c r="A128" s="63"/>
      <c r="B128" s="17"/>
      <c r="C128" s="17"/>
      <c r="D128" s="17"/>
      <c r="E128" s="17"/>
      <c r="F128" s="17"/>
      <c r="G128" s="17"/>
      <c r="H128" s="17"/>
      <c r="I128" s="17"/>
      <c r="J128" s="64"/>
      <c r="K128" s="18"/>
    </row>
    <row r="129" spans="1:11" ht="18" customHeight="1" x14ac:dyDescent="0.15">
      <c r="A129" s="63"/>
      <c r="B129" s="17"/>
      <c r="C129" s="17"/>
      <c r="D129" s="17"/>
      <c r="E129" s="17"/>
      <c r="F129" s="17"/>
      <c r="G129" s="17"/>
      <c r="H129" s="17"/>
      <c r="I129" s="17"/>
      <c r="J129" s="64"/>
      <c r="K129" s="18"/>
    </row>
    <row r="130" spans="1:11" ht="18" customHeight="1" x14ac:dyDescent="0.15">
      <c r="A130" s="63"/>
      <c r="B130" s="17"/>
      <c r="C130" s="17"/>
      <c r="D130" s="17"/>
      <c r="E130" s="17"/>
      <c r="F130" s="17"/>
      <c r="G130" s="17"/>
      <c r="H130" s="17"/>
      <c r="I130" s="17"/>
      <c r="J130" s="64"/>
      <c r="K130" s="18"/>
    </row>
    <row r="131" spans="1:11" ht="18" customHeight="1" x14ac:dyDescent="0.15">
      <c r="A131" s="63"/>
      <c r="B131" s="17"/>
      <c r="C131" s="17"/>
      <c r="D131" s="17"/>
      <c r="E131" s="17"/>
      <c r="F131" s="17"/>
      <c r="G131" s="17"/>
      <c r="H131" s="17"/>
      <c r="I131" s="17"/>
      <c r="J131" s="64"/>
      <c r="K131" s="18"/>
    </row>
    <row r="132" spans="1:11" ht="18" customHeight="1" x14ac:dyDescent="0.15">
      <c r="A132" s="63"/>
      <c r="B132" s="17"/>
      <c r="C132" s="17"/>
      <c r="D132" s="17"/>
      <c r="E132" s="17"/>
      <c r="F132" s="17"/>
      <c r="G132" s="17"/>
      <c r="H132" s="17"/>
      <c r="I132" s="17"/>
      <c r="J132" s="64"/>
      <c r="K132" s="18"/>
    </row>
    <row r="133" spans="1:11" ht="18" customHeight="1" x14ac:dyDescent="0.15">
      <c r="A133" s="63"/>
      <c r="B133" s="17"/>
      <c r="C133" s="17"/>
      <c r="D133" s="17"/>
      <c r="E133" s="17"/>
      <c r="F133" s="17"/>
      <c r="G133" s="17"/>
      <c r="H133" s="17"/>
      <c r="I133" s="17"/>
      <c r="J133" s="64"/>
      <c r="K133" s="18"/>
    </row>
    <row r="134" spans="1:11" ht="18" customHeight="1" x14ac:dyDescent="0.15">
      <c r="A134" s="63"/>
      <c r="B134" s="147" t="s">
        <v>187</v>
      </c>
      <c r="C134" s="148"/>
      <c r="D134" s="147" t="str">
        <f>入力シート!C14</f>
        <v>小牧市○○町○丁目○○番地</v>
      </c>
      <c r="E134" s="151"/>
      <c r="F134" s="151"/>
      <c r="G134" s="151"/>
      <c r="H134" s="151"/>
      <c r="I134" s="148"/>
      <c r="J134" s="64"/>
      <c r="K134" s="18"/>
    </row>
    <row r="135" spans="1:11" ht="18" customHeight="1" x14ac:dyDescent="0.15">
      <c r="A135" s="63"/>
      <c r="B135" s="149" t="s">
        <v>188</v>
      </c>
      <c r="C135" s="150"/>
      <c r="D135" s="149" t="str">
        <f>入力シート!C34</f>
        <v>○○小学校</v>
      </c>
      <c r="E135" s="151"/>
      <c r="F135" s="151"/>
      <c r="G135" s="151"/>
      <c r="H135" s="151"/>
      <c r="I135" s="148"/>
      <c r="J135" s="64"/>
      <c r="K135" s="18"/>
    </row>
    <row r="136" spans="1:11" ht="18" customHeight="1" thickBot="1" x14ac:dyDescent="0.2">
      <c r="A136" s="26"/>
      <c r="B136" s="27"/>
      <c r="C136" s="27"/>
      <c r="D136" s="27"/>
      <c r="E136" s="27"/>
      <c r="F136" s="27"/>
      <c r="G136" s="27"/>
      <c r="H136" s="27"/>
      <c r="I136" s="27"/>
      <c r="J136" s="65"/>
      <c r="K136" s="18"/>
    </row>
    <row r="137" spans="1:11" ht="18" customHeight="1" x14ac:dyDescent="0.15">
      <c r="A137" s="18"/>
      <c r="B137" s="18"/>
      <c r="C137" s="18"/>
      <c r="D137" s="18"/>
      <c r="E137" s="18"/>
      <c r="F137" s="18"/>
      <c r="G137" s="18"/>
      <c r="H137" s="18"/>
      <c r="I137" s="18"/>
      <c r="J137" s="18"/>
      <c r="K137" s="18"/>
    </row>
    <row r="138" spans="1:11" ht="17.25" x14ac:dyDescent="0.15">
      <c r="A138" s="294" t="s">
        <v>62</v>
      </c>
      <c r="B138" s="294"/>
      <c r="C138" s="294"/>
      <c r="D138" s="294"/>
      <c r="E138" s="294"/>
      <c r="F138" s="294"/>
      <c r="G138" s="294"/>
      <c r="H138" s="294"/>
      <c r="I138" s="294"/>
      <c r="J138" s="294"/>
      <c r="K138" s="10"/>
    </row>
    <row r="139" spans="1:11" ht="18" customHeight="1" x14ac:dyDescent="0.15">
      <c r="A139" s="320" t="s">
        <v>107</v>
      </c>
      <c r="B139" s="320"/>
      <c r="C139" s="320"/>
      <c r="D139" s="320"/>
      <c r="E139" s="320"/>
      <c r="F139" s="320"/>
      <c r="G139" s="320"/>
      <c r="H139" s="320"/>
      <c r="I139" s="320"/>
      <c r="J139" s="320"/>
      <c r="K139" s="12"/>
    </row>
    <row r="140" spans="1:11" ht="18" customHeight="1" x14ac:dyDescent="0.15">
      <c r="A140" s="71"/>
      <c r="B140" s="71"/>
      <c r="C140" s="71"/>
      <c r="D140" s="71"/>
      <c r="E140" s="71"/>
      <c r="F140" s="71"/>
      <c r="G140" s="71"/>
      <c r="H140" s="71"/>
      <c r="I140" s="71"/>
      <c r="J140" s="71"/>
      <c r="K140" s="73"/>
    </row>
    <row r="141" spans="1:11" ht="18" customHeight="1" thickBot="1" x14ac:dyDescent="0.2">
      <c r="A141" s="298" t="s">
        <v>63</v>
      </c>
      <c r="B141" s="298"/>
      <c r="C141" s="298"/>
      <c r="D141" s="298"/>
      <c r="E141" s="298"/>
      <c r="F141" s="298"/>
      <c r="G141" s="298"/>
      <c r="H141" s="298"/>
      <c r="I141" s="298"/>
      <c r="J141" s="298"/>
      <c r="K141" s="12"/>
    </row>
    <row r="142" spans="1:11" ht="17.25" customHeight="1" thickBot="1" x14ac:dyDescent="0.2">
      <c r="A142" s="317" t="s">
        <v>4</v>
      </c>
      <c r="B142" s="318"/>
      <c r="C142" s="318"/>
      <c r="D142" s="318"/>
      <c r="E142" s="319"/>
      <c r="F142" s="5"/>
      <c r="G142" s="316" t="s">
        <v>5</v>
      </c>
      <c r="H142" s="316"/>
      <c r="I142" s="316" t="s">
        <v>6</v>
      </c>
      <c r="J142" s="316"/>
      <c r="K142" s="43"/>
    </row>
    <row r="143" spans="1:11" ht="17.25" customHeight="1" thickBot="1" x14ac:dyDescent="0.2">
      <c r="A143" s="291" t="s">
        <v>25</v>
      </c>
      <c r="B143" s="292"/>
      <c r="C143" s="292"/>
      <c r="D143" s="292"/>
      <c r="E143" s="293"/>
      <c r="F143" s="281"/>
      <c r="G143" s="315" t="s">
        <v>211</v>
      </c>
      <c r="H143" s="315"/>
      <c r="I143" s="315" t="s">
        <v>8</v>
      </c>
      <c r="J143" s="315"/>
      <c r="K143" s="44"/>
    </row>
    <row r="144" spans="1:11" ht="17.25" customHeight="1" thickBot="1" x14ac:dyDescent="0.2">
      <c r="A144" s="88" t="s">
        <v>42</v>
      </c>
      <c r="B144" s="296" t="str">
        <f>入力シート!C16&amp;"に大雨警報（土砂災害）発表"</f>
        <v>小牧市に大雨警報（土砂災害）発表</v>
      </c>
      <c r="C144" s="296"/>
      <c r="D144" s="296"/>
      <c r="E144" s="297"/>
      <c r="F144" s="281"/>
      <c r="G144" s="315"/>
      <c r="H144" s="315"/>
      <c r="I144" s="315"/>
      <c r="J144" s="315"/>
      <c r="K144" s="104"/>
    </row>
    <row r="145" spans="1:11" ht="17.25" customHeight="1" thickBot="1" x14ac:dyDescent="0.2">
      <c r="A145" s="88"/>
      <c r="B145" s="296"/>
      <c r="C145" s="296"/>
      <c r="D145" s="296"/>
      <c r="E145" s="297"/>
      <c r="F145" s="281"/>
      <c r="G145" s="315"/>
      <c r="H145" s="315"/>
      <c r="I145" s="315"/>
      <c r="J145" s="315"/>
      <c r="K145" s="104"/>
    </row>
    <row r="146" spans="1:11" ht="17.25" customHeight="1" thickBot="1" x14ac:dyDescent="0.2">
      <c r="A146" s="88"/>
      <c r="B146" s="165"/>
      <c r="C146" s="165"/>
      <c r="D146" s="165"/>
      <c r="E146" s="166"/>
      <c r="F146" s="281"/>
      <c r="G146" s="315"/>
      <c r="H146" s="315"/>
      <c r="I146" s="315"/>
      <c r="J146" s="315"/>
      <c r="K146" s="104"/>
    </row>
    <row r="147" spans="1:11" ht="17.25" customHeight="1" thickBot="1" x14ac:dyDescent="0.2">
      <c r="A147" s="88"/>
      <c r="B147" s="321"/>
      <c r="C147" s="321"/>
      <c r="D147" s="321"/>
      <c r="E147" s="322"/>
      <c r="F147" s="281"/>
      <c r="G147" s="315"/>
      <c r="H147" s="315"/>
      <c r="I147" s="315"/>
      <c r="J147" s="315"/>
      <c r="K147" s="104"/>
    </row>
    <row r="148" spans="1:11" ht="17.25" customHeight="1" thickBot="1" x14ac:dyDescent="0.2">
      <c r="A148" s="88"/>
      <c r="B148" s="321"/>
      <c r="C148" s="321"/>
      <c r="D148" s="321"/>
      <c r="E148" s="322"/>
      <c r="F148" s="281"/>
      <c r="G148" s="315"/>
      <c r="H148" s="315"/>
      <c r="I148" s="315"/>
      <c r="J148" s="315"/>
      <c r="K148" s="104"/>
    </row>
    <row r="149" spans="1:11" ht="17.25" customHeight="1" thickBot="1" x14ac:dyDescent="0.2">
      <c r="A149" s="89"/>
      <c r="B149" s="328"/>
      <c r="C149" s="328"/>
      <c r="D149" s="328"/>
      <c r="E149" s="329"/>
      <c r="F149" s="281"/>
      <c r="G149" s="315"/>
      <c r="H149" s="315"/>
      <c r="I149" s="315"/>
      <c r="J149" s="315"/>
      <c r="K149" s="104"/>
    </row>
    <row r="150" spans="1:11" ht="17.25" customHeight="1" thickBot="1" x14ac:dyDescent="0.2">
      <c r="A150" s="76"/>
      <c r="B150" s="77"/>
      <c r="C150" s="77"/>
      <c r="D150" s="77"/>
      <c r="E150" s="77"/>
      <c r="F150" s="74"/>
      <c r="G150" s="72"/>
      <c r="H150" s="72"/>
      <c r="I150" s="72"/>
      <c r="J150" s="72"/>
      <c r="K150" s="70"/>
    </row>
    <row r="151" spans="1:11" ht="17.25" customHeight="1" x14ac:dyDescent="0.15">
      <c r="A151" s="291" t="s">
        <v>7</v>
      </c>
      <c r="B151" s="292"/>
      <c r="C151" s="292"/>
      <c r="D151" s="292"/>
      <c r="E151" s="293"/>
      <c r="F151" s="281"/>
      <c r="G151" s="374" t="s">
        <v>211</v>
      </c>
      <c r="H151" s="375"/>
      <c r="I151" s="374" t="s">
        <v>8</v>
      </c>
      <c r="J151" s="376"/>
      <c r="K151" s="45"/>
    </row>
    <row r="152" spans="1:11" ht="17.25" customHeight="1" x14ac:dyDescent="0.15">
      <c r="A152" s="88" t="s">
        <v>43</v>
      </c>
      <c r="B152" s="223" t="str">
        <f>入力シート!C18&amp;"に避難準備・高齢者等避難開始の発令"</f>
        <v>○○地区に避難準備・高齢者等避難開始の発令</v>
      </c>
      <c r="C152" s="223"/>
      <c r="D152" s="223"/>
      <c r="E152" s="224"/>
      <c r="F152" s="281"/>
      <c r="G152" s="288"/>
      <c r="H152" s="289"/>
      <c r="I152" s="288"/>
      <c r="J152" s="290"/>
      <c r="K152" s="45"/>
    </row>
    <row r="153" spans="1:11" ht="17.25" customHeight="1" x14ac:dyDescent="0.15">
      <c r="A153" s="88"/>
      <c r="B153" s="223"/>
      <c r="C153" s="223"/>
      <c r="D153" s="223"/>
      <c r="E153" s="224"/>
      <c r="F153" s="281"/>
      <c r="G153" s="288" t="s">
        <v>9</v>
      </c>
      <c r="H153" s="289"/>
      <c r="I153" s="288" t="s">
        <v>10</v>
      </c>
      <c r="J153" s="290"/>
      <c r="K153" s="45"/>
    </row>
    <row r="154" spans="1:11" ht="17.25" customHeight="1" x14ac:dyDescent="0.15">
      <c r="A154" s="75"/>
      <c r="B154" s="173"/>
      <c r="C154" s="173"/>
      <c r="D154" s="173"/>
      <c r="E154" s="174"/>
      <c r="F154" s="281"/>
      <c r="G154" s="288"/>
      <c r="H154" s="289"/>
      <c r="I154" s="288"/>
      <c r="J154" s="290"/>
      <c r="K154" s="45"/>
    </row>
    <row r="155" spans="1:11" ht="17.25" customHeight="1" x14ac:dyDescent="0.15">
      <c r="A155" s="88"/>
      <c r="B155" s="221"/>
      <c r="C155" s="221"/>
      <c r="D155" s="221"/>
      <c r="E155" s="222"/>
      <c r="F155" s="281"/>
      <c r="G155" s="288" t="s">
        <v>11</v>
      </c>
      <c r="H155" s="289"/>
      <c r="I155" s="288" t="s">
        <v>8</v>
      </c>
      <c r="J155" s="290"/>
      <c r="K155" s="45"/>
    </row>
    <row r="156" spans="1:11" ht="17.25" customHeight="1" x14ac:dyDescent="0.15">
      <c r="A156" s="88"/>
      <c r="B156" s="221"/>
      <c r="C156" s="221"/>
      <c r="D156" s="221"/>
      <c r="E156" s="222"/>
      <c r="F156" s="281"/>
      <c r="G156" s="288"/>
      <c r="H156" s="289"/>
      <c r="I156" s="288"/>
      <c r="J156" s="290"/>
      <c r="K156" s="45"/>
    </row>
    <row r="157" spans="1:11" ht="17.25" customHeight="1" x14ac:dyDescent="0.15">
      <c r="A157" s="88"/>
      <c r="B157" s="173"/>
      <c r="C157" s="173"/>
      <c r="D157" s="173"/>
      <c r="E157" s="174"/>
      <c r="F157" s="281"/>
      <c r="G157" s="288" t="s">
        <v>12</v>
      </c>
      <c r="H157" s="289"/>
      <c r="I157" s="288" t="s">
        <v>8</v>
      </c>
      <c r="J157" s="290"/>
      <c r="K157" s="45"/>
    </row>
    <row r="158" spans="1:11" ht="17.25" customHeight="1" x14ac:dyDescent="0.15">
      <c r="A158" s="88"/>
      <c r="B158" s="268"/>
      <c r="C158" s="268"/>
      <c r="D158" s="268"/>
      <c r="E158" s="269"/>
      <c r="F158" s="281"/>
      <c r="G158" s="288"/>
      <c r="H158" s="289"/>
      <c r="I158" s="288"/>
      <c r="J158" s="290"/>
      <c r="K158" s="45"/>
    </row>
    <row r="159" spans="1:11" ht="18" customHeight="1" x14ac:dyDescent="0.15">
      <c r="A159" s="88"/>
      <c r="B159" s="268"/>
      <c r="C159" s="268"/>
      <c r="D159" s="268"/>
      <c r="E159" s="269"/>
      <c r="F159" s="281"/>
      <c r="G159" s="288" t="s">
        <v>13</v>
      </c>
      <c r="H159" s="289"/>
      <c r="I159" s="288" t="s">
        <v>10</v>
      </c>
      <c r="J159" s="290"/>
      <c r="K159" s="45"/>
    </row>
    <row r="160" spans="1:11" ht="17.25" customHeight="1" thickBot="1" x14ac:dyDescent="0.2">
      <c r="A160" s="89"/>
      <c r="B160" s="155"/>
      <c r="C160" s="161"/>
      <c r="D160" s="161"/>
      <c r="E160" s="162"/>
      <c r="F160" s="281"/>
      <c r="G160" s="370"/>
      <c r="H160" s="371"/>
      <c r="I160" s="370"/>
      <c r="J160" s="372"/>
      <c r="K160" s="45"/>
    </row>
    <row r="161" spans="1:11" ht="17.25" customHeight="1" thickBot="1" x14ac:dyDescent="0.2">
      <c r="A161" s="76"/>
      <c r="B161" s="72"/>
      <c r="C161" s="72"/>
      <c r="D161" s="72"/>
      <c r="E161" s="72"/>
      <c r="F161" s="74"/>
      <c r="G161" s="87"/>
      <c r="H161" s="87"/>
      <c r="I161" s="87"/>
      <c r="J161" s="87"/>
      <c r="K161" s="45"/>
    </row>
    <row r="162" spans="1:11" ht="17.25" customHeight="1" x14ac:dyDescent="0.15">
      <c r="A162" s="364" t="s">
        <v>25</v>
      </c>
      <c r="B162" s="365"/>
      <c r="C162" s="365"/>
      <c r="D162" s="365"/>
      <c r="E162" s="366"/>
      <c r="F162" s="281"/>
      <c r="G162" s="282" t="s">
        <v>14</v>
      </c>
      <c r="H162" s="283"/>
      <c r="I162" s="282" t="s">
        <v>10</v>
      </c>
      <c r="J162" s="361"/>
      <c r="K162" s="44"/>
    </row>
    <row r="163" spans="1:11" ht="17.25" customHeight="1" x14ac:dyDescent="0.15">
      <c r="A163" s="88" t="s">
        <v>43</v>
      </c>
      <c r="B163" s="367" t="str">
        <f>入力シート!C18&amp;"に避難勧告又は避難指示（緊急）の発令"</f>
        <v>○○地区に避難勧告又は避難指示（緊急）の発令</v>
      </c>
      <c r="C163" s="368"/>
      <c r="D163" s="368"/>
      <c r="E163" s="369"/>
      <c r="F163" s="281"/>
      <c r="G163" s="284"/>
      <c r="H163" s="285"/>
      <c r="I163" s="284"/>
      <c r="J163" s="362"/>
      <c r="K163" s="44"/>
    </row>
    <row r="164" spans="1:11" ht="17.25" customHeight="1" x14ac:dyDescent="0.15">
      <c r="A164" s="88"/>
      <c r="B164" s="367"/>
      <c r="C164" s="368"/>
      <c r="D164" s="368"/>
      <c r="E164" s="369"/>
      <c r="F164" s="281"/>
      <c r="G164" s="284"/>
      <c r="H164" s="285"/>
      <c r="I164" s="284"/>
      <c r="J164" s="362"/>
      <c r="K164" s="104"/>
    </row>
    <row r="165" spans="1:11" ht="17.25" customHeight="1" x14ac:dyDescent="0.15">
      <c r="A165" s="88" t="s">
        <v>43</v>
      </c>
      <c r="B165" s="221" t="str">
        <f>入力シート!C16&amp;"に土砂災害警戒情報の発表"</f>
        <v>小牧市に土砂災害警戒情報の発表</v>
      </c>
      <c r="C165" s="221"/>
      <c r="D165" s="221"/>
      <c r="E165" s="222"/>
      <c r="F165" s="281"/>
      <c r="G165" s="284"/>
      <c r="H165" s="285"/>
      <c r="I165" s="284"/>
      <c r="J165" s="362"/>
      <c r="K165" s="104"/>
    </row>
    <row r="166" spans="1:11" ht="17.25" customHeight="1" x14ac:dyDescent="0.15">
      <c r="A166" s="88"/>
      <c r="B166" s="221"/>
      <c r="C166" s="221"/>
      <c r="D166" s="221"/>
      <c r="E166" s="222"/>
      <c r="F166" s="281"/>
      <c r="G166" s="284"/>
      <c r="H166" s="285"/>
      <c r="I166" s="284"/>
      <c r="J166" s="362"/>
      <c r="K166" s="104"/>
    </row>
    <row r="167" spans="1:11" ht="17.25" customHeight="1" x14ac:dyDescent="0.15">
      <c r="A167" s="88" t="s">
        <v>43</v>
      </c>
      <c r="B167" s="221" t="str">
        <f>入力シート!C16&amp;"に記録的短時間大雨情報の発表"</f>
        <v>小牧市に記録的短時間大雨情報の発表</v>
      </c>
      <c r="C167" s="221"/>
      <c r="D167" s="221"/>
      <c r="E167" s="222"/>
      <c r="F167" s="281"/>
      <c r="G167" s="284"/>
      <c r="H167" s="285"/>
      <c r="I167" s="284"/>
      <c r="J167" s="362"/>
      <c r="K167" s="104"/>
    </row>
    <row r="168" spans="1:11" ht="17.25" customHeight="1" x14ac:dyDescent="0.15">
      <c r="A168" s="88"/>
      <c r="B168" s="221"/>
      <c r="C168" s="221"/>
      <c r="D168" s="221"/>
      <c r="E168" s="222"/>
      <c r="F168" s="281"/>
      <c r="G168" s="284"/>
      <c r="H168" s="285"/>
      <c r="I168" s="284"/>
      <c r="J168" s="362"/>
      <c r="K168" s="104"/>
    </row>
    <row r="169" spans="1:11" ht="17.25" customHeight="1" x14ac:dyDescent="0.15">
      <c r="A169" s="88" t="s">
        <v>230</v>
      </c>
      <c r="B169" s="221" t="s">
        <v>235</v>
      </c>
      <c r="C169" s="221"/>
      <c r="D169" s="221"/>
      <c r="E169" s="222"/>
      <c r="F169" s="281"/>
      <c r="G169" s="284"/>
      <c r="H169" s="285"/>
      <c r="I169" s="284"/>
      <c r="J169" s="362"/>
      <c r="K169" s="104"/>
    </row>
    <row r="170" spans="1:11" ht="19.5" customHeight="1" x14ac:dyDescent="0.15">
      <c r="A170" s="88"/>
      <c r="B170" s="221"/>
      <c r="C170" s="221"/>
      <c r="D170" s="221"/>
      <c r="E170" s="222"/>
      <c r="F170" s="281"/>
      <c r="G170" s="284"/>
      <c r="H170" s="285"/>
      <c r="I170" s="284"/>
      <c r="J170" s="362"/>
      <c r="K170" s="104"/>
    </row>
    <row r="171" spans="1:11" ht="17.25" customHeight="1" thickBot="1" x14ac:dyDescent="0.2">
      <c r="A171" s="89" t="s">
        <v>230</v>
      </c>
      <c r="B171" s="240" t="s">
        <v>234</v>
      </c>
      <c r="C171" s="240"/>
      <c r="D171" s="240"/>
      <c r="E171" s="241"/>
      <c r="F171" s="281"/>
      <c r="G171" s="286"/>
      <c r="H171" s="287"/>
      <c r="I171" s="286"/>
      <c r="J171" s="363"/>
      <c r="K171" s="104"/>
    </row>
    <row r="172" spans="1:11" ht="19.5" x14ac:dyDescent="0.15">
      <c r="A172" s="294" t="s">
        <v>196</v>
      </c>
      <c r="B172" s="373"/>
      <c r="C172" s="373"/>
      <c r="D172" s="373"/>
      <c r="E172" s="373"/>
      <c r="F172" s="373"/>
      <c r="G172" s="373"/>
      <c r="H172" s="373"/>
      <c r="I172" s="373"/>
      <c r="J172" s="373"/>
      <c r="K172" s="104"/>
    </row>
    <row r="173" spans="1:11" ht="17.25" customHeight="1" x14ac:dyDescent="0.15">
      <c r="A173" s="230" t="s">
        <v>222</v>
      </c>
      <c r="B173" s="230"/>
      <c r="C173" s="230"/>
      <c r="D173" s="230"/>
      <c r="E173" s="230"/>
      <c r="F173" s="230"/>
      <c r="G173" s="230"/>
      <c r="H173" s="230"/>
      <c r="I173" s="230"/>
      <c r="J173" s="230"/>
    </row>
    <row r="174" spans="1:11" ht="17.25" customHeight="1" x14ac:dyDescent="0.15">
      <c r="A174" s="230"/>
      <c r="B174" s="230"/>
      <c r="C174" s="230"/>
      <c r="D174" s="230"/>
      <c r="E174" s="230"/>
      <c r="F174" s="230"/>
      <c r="G174" s="230"/>
      <c r="H174" s="230"/>
      <c r="I174" s="230"/>
      <c r="J174" s="230"/>
    </row>
    <row r="175" spans="1:11" ht="17.25" customHeight="1" x14ac:dyDescent="0.15">
      <c r="A175" s="230"/>
      <c r="B175" s="230"/>
      <c r="C175" s="230"/>
      <c r="D175" s="230"/>
      <c r="E175" s="230"/>
      <c r="F175" s="230"/>
      <c r="G175" s="230"/>
      <c r="H175" s="230"/>
      <c r="I175" s="230"/>
      <c r="J175" s="230"/>
    </row>
    <row r="176" spans="1:11" s="170" customFormat="1" ht="13.5" customHeight="1" x14ac:dyDescent="0.15">
      <c r="A176" s="228" t="s">
        <v>212</v>
      </c>
      <c r="B176" s="228"/>
      <c r="C176" s="228"/>
      <c r="D176" s="228"/>
      <c r="E176" s="228"/>
      <c r="F176" s="228"/>
      <c r="G176" s="228"/>
      <c r="H176" s="228"/>
      <c r="I176" s="228"/>
      <c r="J176" s="228"/>
    </row>
    <row r="177" spans="1:11" s="170" customFormat="1" ht="13.5" customHeight="1" x14ac:dyDescent="0.15">
      <c r="A177" s="228" t="s">
        <v>213</v>
      </c>
      <c r="B177" s="228"/>
      <c r="C177" s="228"/>
      <c r="D177" s="228"/>
      <c r="E177" s="228"/>
      <c r="F177" s="228"/>
      <c r="G177" s="228"/>
      <c r="H177" s="228"/>
      <c r="I177" s="228"/>
      <c r="J177" s="228"/>
    </row>
    <row r="178" spans="1:11" s="170" customFormat="1" ht="13.5" customHeight="1" x14ac:dyDescent="0.15">
      <c r="A178" s="228" t="s">
        <v>214</v>
      </c>
      <c r="B178" s="228"/>
      <c r="C178" s="228"/>
      <c r="D178" s="228"/>
      <c r="E178" s="228"/>
      <c r="F178" s="228"/>
      <c r="G178" s="228"/>
      <c r="H178" s="228"/>
      <c r="I178" s="228"/>
      <c r="J178" s="228"/>
    </row>
    <row r="179" spans="1:11" s="170" customFormat="1" ht="13.5" customHeight="1" x14ac:dyDescent="0.15">
      <c r="A179" s="229" t="s">
        <v>215</v>
      </c>
      <c r="B179" s="229"/>
      <c r="C179" s="229"/>
      <c r="D179" s="229"/>
      <c r="E179" s="229"/>
      <c r="F179" s="229"/>
      <c r="G179" s="229"/>
      <c r="H179" s="229"/>
      <c r="I179" s="229"/>
      <c r="J179" s="229"/>
    </row>
    <row r="180" spans="1:11" s="170" customFormat="1" ht="13.5" customHeight="1" x14ac:dyDescent="0.15">
      <c r="A180" s="229" t="s">
        <v>216</v>
      </c>
      <c r="B180" s="229"/>
      <c r="C180" s="229"/>
      <c r="D180" s="229"/>
      <c r="E180" s="229"/>
      <c r="F180" s="229"/>
      <c r="G180" s="229"/>
      <c r="H180" s="229"/>
      <c r="I180" s="229"/>
      <c r="J180" s="229"/>
    </row>
    <row r="181" spans="1:11" s="170" customFormat="1" ht="13.5" customHeight="1" x14ac:dyDescent="0.15">
      <c r="A181" s="229" t="s">
        <v>217</v>
      </c>
      <c r="B181" s="229"/>
      <c r="C181" s="229"/>
      <c r="D181" s="229"/>
      <c r="E181" s="229"/>
      <c r="F181" s="229"/>
      <c r="G181" s="229"/>
      <c r="H181" s="229"/>
      <c r="I181" s="229"/>
      <c r="J181" s="229"/>
    </row>
    <row r="182" spans="1:11" s="170" customFormat="1" ht="13.5" customHeight="1" x14ac:dyDescent="0.15">
      <c r="A182" s="229" t="s">
        <v>218</v>
      </c>
      <c r="B182" s="229"/>
      <c r="C182" s="229"/>
      <c r="D182" s="229"/>
      <c r="E182" s="229"/>
      <c r="F182" s="229"/>
      <c r="G182" s="229"/>
      <c r="H182" s="229"/>
      <c r="I182" s="229"/>
      <c r="J182" s="229"/>
    </row>
    <row r="183" spans="1:11" s="170" customFormat="1" ht="13.5" customHeight="1" x14ac:dyDescent="0.15">
      <c r="A183" s="229" t="s">
        <v>219</v>
      </c>
      <c r="B183" s="229"/>
      <c r="C183" s="229"/>
      <c r="D183" s="229"/>
      <c r="E183" s="229"/>
      <c r="F183" s="229"/>
      <c r="G183" s="229"/>
      <c r="H183" s="229"/>
      <c r="I183" s="229"/>
      <c r="J183" s="229"/>
    </row>
    <row r="184" spans="1:11" s="170" customFormat="1" ht="13.5" customHeight="1" x14ac:dyDescent="0.15">
      <c r="A184" s="229" t="s">
        <v>220</v>
      </c>
      <c r="B184" s="229"/>
      <c r="C184" s="229"/>
      <c r="D184" s="229"/>
      <c r="E184" s="229"/>
      <c r="F184" s="229"/>
      <c r="G184" s="229"/>
      <c r="H184" s="229"/>
      <c r="I184" s="229"/>
      <c r="J184" s="229"/>
    </row>
    <row r="185" spans="1:11" s="170" customFormat="1" ht="13.5" customHeight="1" x14ac:dyDescent="0.15">
      <c r="A185" s="229" t="s">
        <v>221</v>
      </c>
      <c r="B185" s="229"/>
      <c r="C185" s="229"/>
      <c r="D185" s="229"/>
      <c r="E185" s="229"/>
      <c r="F185" s="229"/>
      <c r="G185" s="229"/>
      <c r="H185" s="229"/>
      <c r="I185" s="229"/>
      <c r="J185" s="229"/>
    </row>
    <row r="186" spans="1:11" ht="17.25" customHeight="1" x14ac:dyDescent="0.15"/>
    <row r="187" spans="1:11" ht="17.25" x14ac:dyDescent="0.15">
      <c r="A187" s="294" t="s">
        <v>208</v>
      </c>
      <c r="B187" s="294"/>
      <c r="C187" s="294"/>
      <c r="D187" s="294"/>
      <c r="E187" s="294"/>
      <c r="F187" s="294"/>
      <c r="G187" s="294"/>
      <c r="H187" s="294"/>
      <c r="I187" s="294"/>
      <c r="J187" s="294"/>
      <c r="K187" s="10"/>
    </row>
    <row r="188" spans="1:11" ht="17.25" x14ac:dyDescent="0.15">
      <c r="A188" s="294" t="s">
        <v>15</v>
      </c>
      <c r="B188" s="294"/>
      <c r="C188" s="294"/>
      <c r="D188" s="294"/>
      <c r="E188" s="294"/>
      <c r="F188" s="294"/>
      <c r="G188" s="294"/>
      <c r="H188" s="294"/>
      <c r="I188" s="294"/>
      <c r="J188" s="294"/>
      <c r="K188" s="10"/>
    </row>
    <row r="189" spans="1:11" ht="18" x14ac:dyDescent="0.15">
      <c r="A189" s="360" t="s">
        <v>16</v>
      </c>
      <c r="B189" s="360"/>
      <c r="C189" s="360"/>
      <c r="D189" s="360"/>
      <c r="E189" s="360"/>
      <c r="F189" s="360"/>
      <c r="G189" s="360"/>
      <c r="H189" s="360"/>
      <c r="I189" s="360"/>
      <c r="J189" s="360"/>
      <c r="K189" s="13"/>
    </row>
    <row r="190" spans="1:11" ht="18" thickBot="1" x14ac:dyDescent="0.2">
      <c r="A190" s="2"/>
    </row>
    <row r="191" spans="1:11" ht="17.25" x14ac:dyDescent="0.15">
      <c r="A191" s="51" t="s">
        <v>17</v>
      </c>
      <c r="B191" s="52"/>
      <c r="C191" s="53"/>
      <c r="D191" s="339" t="s">
        <v>18</v>
      </c>
      <c r="E191" s="339"/>
      <c r="F191" s="339"/>
      <c r="G191" s="339"/>
      <c r="H191" s="339"/>
      <c r="I191" s="339"/>
      <c r="J191" s="340"/>
      <c r="K191" s="46"/>
    </row>
    <row r="192" spans="1:11" ht="18" x14ac:dyDescent="0.15">
      <c r="A192" s="54" t="s">
        <v>41</v>
      </c>
      <c r="B192" s="20"/>
      <c r="C192" s="341" t="s">
        <v>31</v>
      </c>
      <c r="D192" s="351"/>
      <c r="E192" s="351"/>
      <c r="F192" s="351"/>
      <c r="G192" s="351"/>
      <c r="H192" s="351"/>
      <c r="I192" s="351"/>
      <c r="J192" s="352"/>
      <c r="K192" s="47"/>
    </row>
    <row r="193" spans="1:11" ht="18" x14ac:dyDescent="0.15">
      <c r="A193" s="55"/>
      <c r="B193" s="56"/>
      <c r="C193" s="225" t="s">
        <v>28</v>
      </c>
      <c r="D193" s="226"/>
      <c r="E193" s="226"/>
      <c r="F193" s="226"/>
      <c r="G193" s="226"/>
      <c r="H193" s="226"/>
      <c r="I193" s="226"/>
      <c r="J193" s="227"/>
      <c r="K193" s="47"/>
    </row>
    <row r="194" spans="1:11" ht="18" x14ac:dyDescent="0.15">
      <c r="A194" s="55"/>
      <c r="B194" s="56"/>
      <c r="C194" s="225" t="s">
        <v>27</v>
      </c>
      <c r="D194" s="226"/>
      <c r="E194" s="226"/>
      <c r="F194" s="226"/>
      <c r="G194" s="226"/>
      <c r="H194" s="226"/>
      <c r="I194" s="226"/>
      <c r="J194" s="227"/>
      <c r="K194" s="47"/>
    </row>
    <row r="195" spans="1:11" ht="18" customHeight="1" x14ac:dyDescent="0.15">
      <c r="A195" s="57"/>
      <c r="B195" s="58"/>
      <c r="C195" s="21" t="s">
        <v>26</v>
      </c>
      <c r="D195" s="257" t="s">
        <v>30</v>
      </c>
      <c r="E195" s="257"/>
      <c r="F195" s="353"/>
      <c r="G195" s="353"/>
      <c r="H195" s="353"/>
      <c r="I195" s="353"/>
      <c r="J195" s="353"/>
      <c r="K195" s="68"/>
    </row>
    <row r="196" spans="1:11" ht="18" customHeight="1" x14ac:dyDescent="0.15">
      <c r="A196" s="54" t="s">
        <v>224</v>
      </c>
      <c r="B196" s="171"/>
      <c r="C196" s="225" t="s">
        <v>27</v>
      </c>
      <c r="D196" s="226"/>
      <c r="E196" s="226"/>
      <c r="F196" s="226"/>
      <c r="G196" s="226"/>
      <c r="H196" s="226"/>
      <c r="I196" s="226"/>
      <c r="J196" s="227"/>
      <c r="K196" s="48"/>
    </row>
    <row r="197" spans="1:11" ht="17.25" x14ac:dyDescent="0.15">
      <c r="A197" s="92"/>
      <c r="B197" s="172"/>
      <c r="C197" s="157" t="s">
        <v>26</v>
      </c>
      <c r="D197" s="223" t="s">
        <v>223</v>
      </c>
      <c r="E197" s="223"/>
      <c r="F197" s="223"/>
      <c r="G197" s="223"/>
      <c r="H197" s="223"/>
      <c r="I197" s="223"/>
      <c r="J197" s="224"/>
      <c r="K197" s="48"/>
    </row>
    <row r="198" spans="1:11" ht="17.25" customHeight="1" x14ac:dyDescent="0.15">
      <c r="A198" s="24"/>
      <c r="B198" s="22"/>
      <c r="C198" s="158"/>
      <c r="D198" s="223"/>
      <c r="E198" s="223"/>
      <c r="F198" s="223"/>
      <c r="G198" s="223"/>
      <c r="H198" s="223"/>
      <c r="I198" s="223"/>
      <c r="J198" s="224"/>
      <c r="K198" s="19"/>
    </row>
    <row r="199" spans="1:11" ht="17.25" x14ac:dyDescent="0.15">
      <c r="A199" s="24"/>
      <c r="B199" s="22"/>
      <c r="C199" s="157" t="s">
        <v>26</v>
      </c>
      <c r="D199" s="223" t="s">
        <v>236</v>
      </c>
      <c r="E199" s="223"/>
      <c r="F199" s="223"/>
      <c r="G199" s="223"/>
      <c r="H199" s="223"/>
      <c r="I199" s="223"/>
      <c r="J199" s="224"/>
      <c r="K199" s="19"/>
    </row>
    <row r="200" spans="1:11" ht="17.25" customHeight="1" x14ac:dyDescent="0.15">
      <c r="A200" s="24"/>
      <c r="B200" s="22"/>
      <c r="C200" s="158"/>
      <c r="D200" s="223"/>
      <c r="E200" s="223"/>
      <c r="F200" s="223"/>
      <c r="G200" s="223"/>
      <c r="H200" s="223"/>
      <c r="I200" s="223"/>
      <c r="J200" s="224"/>
      <c r="K200" s="19"/>
    </row>
    <row r="201" spans="1:11" ht="17.25" customHeight="1" x14ac:dyDescent="0.15">
      <c r="A201" s="24"/>
      <c r="B201" s="22"/>
      <c r="C201" s="157" t="s">
        <v>26</v>
      </c>
      <c r="D201" s="223" t="s">
        <v>237</v>
      </c>
      <c r="E201" s="223"/>
      <c r="F201" s="223"/>
      <c r="G201" s="223"/>
      <c r="H201" s="223"/>
      <c r="I201" s="223"/>
      <c r="J201" s="224"/>
      <c r="K201" s="19"/>
    </row>
    <row r="202" spans="1:11" ht="17.25" customHeight="1" x14ac:dyDescent="0.15">
      <c r="A202" s="25"/>
      <c r="B202" s="23"/>
      <c r="C202" s="158"/>
      <c r="D202" s="223"/>
      <c r="E202" s="223"/>
      <c r="F202" s="223"/>
      <c r="G202" s="223"/>
      <c r="H202" s="223"/>
      <c r="I202" s="223"/>
      <c r="J202" s="224"/>
      <c r="K202" s="19"/>
    </row>
    <row r="203" spans="1:11" ht="17.25" customHeight="1" x14ac:dyDescent="0.15">
      <c r="A203" s="25"/>
      <c r="B203" s="23"/>
      <c r="C203" s="225" t="s">
        <v>225</v>
      </c>
      <c r="D203" s="226"/>
      <c r="E203" s="226"/>
      <c r="F203" s="226"/>
      <c r="G203" s="226"/>
      <c r="H203" s="226"/>
      <c r="I203" s="226"/>
      <c r="J203" s="227"/>
      <c r="K203" s="19"/>
    </row>
    <row r="204" spans="1:11" ht="17.25" customHeight="1" x14ac:dyDescent="0.15">
      <c r="A204" s="344" t="s">
        <v>47</v>
      </c>
      <c r="B204" s="345"/>
      <c r="C204" s="341" t="s">
        <v>27</v>
      </c>
      <c r="D204" s="342"/>
      <c r="E204" s="342"/>
      <c r="F204" s="342"/>
      <c r="G204" s="342"/>
      <c r="H204" s="342"/>
      <c r="I204" s="342"/>
      <c r="J204" s="343"/>
      <c r="K204" s="16"/>
    </row>
    <row r="205" spans="1:11" ht="17.25" customHeight="1" x14ac:dyDescent="0.15">
      <c r="A205" s="346"/>
      <c r="B205" s="347"/>
      <c r="C205" s="157" t="s">
        <v>26</v>
      </c>
      <c r="D205" s="167" t="s">
        <v>247</v>
      </c>
      <c r="E205" s="168"/>
      <c r="F205" s="168"/>
      <c r="G205" s="168"/>
      <c r="H205" s="168"/>
      <c r="I205" s="168"/>
      <c r="J205" s="169"/>
      <c r="K205" s="154"/>
    </row>
    <row r="206" spans="1:11" ht="17.25" customHeight="1" x14ac:dyDescent="0.15">
      <c r="A206" s="346"/>
      <c r="B206" s="347"/>
      <c r="C206" s="158"/>
      <c r="D206" s="296" t="s">
        <v>248</v>
      </c>
      <c r="E206" s="296"/>
      <c r="F206" s="296"/>
      <c r="G206" s="296"/>
      <c r="H206" s="296"/>
      <c r="I206" s="296"/>
      <c r="J206" s="297"/>
      <c r="K206" s="154"/>
    </row>
    <row r="207" spans="1:11" ht="17.25" customHeight="1" x14ac:dyDescent="0.15">
      <c r="A207" s="346"/>
      <c r="B207" s="347"/>
      <c r="C207" s="225" t="s">
        <v>207</v>
      </c>
      <c r="D207" s="226"/>
      <c r="E207" s="226"/>
      <c r="F207" s="226"/>
      <c r="G207" s="226"/>
      <c r="H207" s="226"/>
      <c r="I207" s="226"/>
      <c r="J207" s="227"/>
      <c r="K207" s="16"/>
    </row>
    <row r="208" spans="1:11" ht="17.25" customHeight="1" x14ac:dyDescent="0.15">
      <c r="A208" s="346"/>
      <c r="B208" s="347"/>
      <c r="C208" s="225" t="s">
        <v>249</v>
      </c>
      <c r="D208" s="226"/>
      <c r="E208" s="226"/>
      <c r="F208" s="226"/>
      <c r="G208" s="226"/>
      <c r="H208" s="226"/>
      <c r="I208" s="226"/>
      <c r="J208" s="227"/>
      <c r="K208" s="16"/>
    </row>
    <row r="209" spans="1:11" ht="17.25" customHeight="1" x14ac:dyDescent="0.15">
      <c r="A209" s="346"/>
      <c r="B209" s="347"/>
      <c r="C209" s="225" t="s">
        <v>250</v>
      </c>
      <c r="D209" s="226"/>
      <c r="E209" s="226"/>
      <c r="F209" s="226"/>
      <c r="G209" s="226"/>
      <c r="H209" s="226"/>
      <c r="I209" s="226"/>
      <c r="J209" s="227"/>
      <c r="K209" s="19"/>
    </row>
    <row r="210" spans="1:11" ht="17.25" customHeight="1" thickBot="1" x14ac:dyDescent="0.2">
      <c r="A210" s="346"/>
      <c r="B210" s="347"/>
      <c r="C210" s="348" t="s">
        <v>251</v>
      </c>
      <c r="D210" s="349"/>
      <c r="E210" s="349"/>
      <c r="F210" s="349"/>
      <c r="G210" s="349"/>
      <c r="H210" s="349"/>
      <c r="I210" s="349"/>
      <c r="J210" s="350"/>
      <c r="K210" s="19"/>
    </row>
    <row r="211" spans="1:11" ht="17.25" customHeight="1" x14ac:dyDescent="0.15">
      <c r="A211" s="78" t="s">
        <v>44</v>
      </c>
      <c r="B211" s="359" t="s">
        <v>45</v>
      </c>
      <c r="C211" s="359"/>
      <c r="D211" s="359"/>
      <c r="E211" s="359"/>
      <c r="F211" s="359"/>
      <c r="G211" s="359"/>
      <c r="H211" s="359"/>
      <c r="I211" s="359"/>
      <c r="J211" s="359"/>
      <c r="K211" s="19"/>
    </row>
    <row r="212" spans="1:11" ht="17.25" customHeight="1" x14ac:dyDescent="0.15">
      <c r="A212" s="79"/>
      <c r="B212" s="296"/>
      <c r="C212" s="296"/>
      <c r="D212" s="296"/>
      <c r="E212" s="296"/>
      <c r="F212" s="296"/>
      <c r="G212" s="296"/>
      <c r="H212" s="296"/>
      <c r="I212" s="296"/>
      <c r="J212" s="296"/>
      <c r="K212" s="12"/>
    </row>
    <row r="213" spans="1:11" ht="17.25" customHeight="1" x14ac:dyDescent="0.15">
      <c r="A213" s="79" t="s">
        <v>44</v>
      </c>
      <c r="B213" s="230" t="s">
        <v>46</v>
      </c>
      <c r="C213" s="230"/>
      <c r="D213" s="230"/>
      <c r="E213" s="230"/>
      <c r="F213" s="230"/>
      <c r="G213" s="230"/>
      <c r="H213" s="230"/>
      <c r="I213" s="230"/>
      <c r="J213" s="230"/>
      <c r="K213" s="12"/>
    </row>
    <row r="214" spans="1:11" ht="17.25" customHeight="1" x14ac:dyDescent="0.15">
      <c r="A214" s="79"/>
      <c r="B214" s="230"/>
      <c r="C214" s="230"/>
      <c r="D214" s="230"/>
      <c r="E214" s="230"/>
      <c r="F214" s="230"/>
      <c r="G214" s="230"/>
      <c r="H214" s="230"/>
      <c r="I214" s="230"/>
      <c r="J214" s="230"/>
      <c r="K214" s="12"/>
    </row>
    <row r="215" spans="1:11" ht="17.25" customHeight="1" x14ac:dyDescent="0.15">
      <c r="A215" s="12"/>
      <c r="B215" s="12"/>
      <c r="C215" s="12"/>
      <c r="D215" s="12"/>
      <c r="E215" s="67"/>
      <c r="F215" s="12"/>
      <c r="G215" s="12"/>
      <c r="H215" s="12"/>
      <c r="I215" s="12"/>
      <c r="J215" s="12"/>
      <c r="K215" s="12"/>
    </row>
    <row r="216" spans="1:11" ht="17.25" x14ac:dyDescent="0.15">
      <c r="A216" s="153" t="s">
        <v>29</v>
      </c>
      <c r="B216" s="153"/>
      <c r="C216" s="153"/>
      <c r="D216" s="153"/>
      <c r="E216" s="153"/>
      <c r="F216" s="153"/>
      <c r="G216" s="153"/>
      <c r="H216" s="153"/>
      <c r="I216" s="153"/>
      <c r="J216" s="153"/>
      <c r="K216" s="10"/>
    </row>
    <row r="217" spans="1:11" ht="17.25" customHeight="1" x14ac:dyDescent="0.15">
      <c r="A217" s="230" t="s">
        <v>226</v>
      </c>
      <c r="B217" s="230"/>
      <c r="C217" s="230"/>
      <c r="D217" s="230"/>
      <c r="E217" s="230"/>
      <c r="F217" s="230"/>
      <c r="G217" s="230"/>
      <c r="H217" s="230"/>
      <c r="I217" s="230"/>
      <c r="J217" s="230"/>
      <c r="K217" s="12"/>
    </row>
    <row r="218" spans="1:11" ht="17.25" customHeight="1" x14ac:dyDescent="0.15">
      <c r="A218" s="230"/>
      <c r="B218" s="230"/>
      <c r="C218" s="230"/>
      <c r="D218" s="230"/>
      <c r="E218" s="230"/>
      <c r="F218" s="230"/>
      <c r="G218" s="230"/>
      <c r="H218" s="230"/>
      <c r="I218" s="230"/>
      <c r="J218" s="230"/>
      <c r="K218" s="12"/>
    </row>
    <row r="219" spans="1:11" ht="18" customHeight="1" x14ac:dyDescent="0.15">
      <c r="A219" s="242" t="s">
        <v>252</v>
      </c>
      <c r="B219" s="242"/>
      <c r="C219" s="242"/>
      <c r="D219" s="242"/>
      <c r="E219" s="242"/>
      <c r="F219" s="242"/>
      <c r="G219" s="242"/>
      <c r="H219" s="242"/>
      <c r="I219" s="242"/>
      <c r="J219" s="242"/>
      <c r="K219" s="99"/>
    </row>
    <row r="220" spans="1:11" ht="18" customHeight="1" x14ac:dyDescent="0.15">
      <c r="A220" s="377" t="s">
        <v>253</v>
      </c>
      <c r="B220" s="377"/>
      <c r="C220" s="377"/>
      <c r="D220" s="377"/>
      <c r="E220" s="377"/>
      <c r="F220" s="377"/>
      <c r="G220" s="377"/>
      <c r="H220" s="377"/>
      <c r="I220" s="377"/>
      <c r="J220" s="377"/>
      <c r="K220" s="99"/>
    </row>
    <row r="221" spans="1:11" ht="17.25" customHeight="1" x14ac:dyDescent="0.15">
      <c r="A221" s="100"/>
      <c r="B221" s="100"/>
      <c r="C221" s="100"/>
      <c r="D221" s="100"/>
      <c r="E221" s="100"/>
      <c r="F221" s="100"/>
      <c r="G221" s="100"/>
      <c r="H221" s="100"/>
      <c r="I221" s="100"/>
      <c r="J221" s="100"/>
      <c r="K221" s="99"/>
    </row>
    <row r="222" spans="1:11" ht="17.25" customHeight="1" x14ac:dyDescent="0.15">
      <c r="A222" s="164"/>
      <c r="B222" s="164"/>
      <c r="C222" s="164"/>
      <c r="D222" s="164"/>
      <c r="E222" s="164"/>
      <c r="F222" s="164"/>
      <c r="G222" s="164"/>
      <c r="H222" s="164"/>
      <c r="I222" s="164"/>
      <c r="J222" s="164"/>
      <c r="K222" s="163"/>
    </row>
    <row r="223" spans="1:11" ht="17.25" customHeight="1" x14ac:dyDescent="0.15">
      <c r="A223" s="164"/>
      <c r="B223" s="164"/>
      <c r="C223" s="164"/>
      <c r="D223" s="164"/>
      <c r="E223" s="164"/>
      <c r="F223" s="164"/>
      <c r="G223" s="164"/>
      <c r="H223" s="164"/>
      <c r="I223" s="164"/>
      <c r="J223" s="164"/>
      <c r="K223" s="163"/>
    </row>
    <row r="224" spans="1:11" ht="17.25" customHeight="1" x14ac:dyDescent="0.15">
      <c r="A224" s="164"/>
      <c r="B224" s="164"/>
      <c r="C224" s="164"/>
      <c r="D224" s="164"/>
      <c r="E224" s="164"/>
      <c r="F224" s="164"/>
      <c r="G224" s="164"/>
      <c r="H224" s="164"/>
      <c r="I224" s="164"/>
      <c r="J224" s="164"/>
      <c r="K224" s="163"/>
    </row>
    <row r="225" spans="1:11" ht="17.25" customHeight="1" x14ac:dyDescent="0.15">
      <c r="A225" s="164"/>
      <c r="B225" s="164"/>
      <c r="C225" s="164"/>
      <c r="D225" s="164"/>
      <c r="E225" s="164"/>
      <c r="F225" s="164"/>
      <c r="G225" s="164"/>
      <c r="H225" s="164"/>
      <c r="I225" s="164"/>
      <c r="J225" s="164"/>
      <c r="K225" s="163"/>
    </row>
    <row r="226" spans="1:11" ht="17.25" customHeight="1" x14ac:dyDescent="0.15">
      <c r="A226" s="164"/>
      <c r="B226" s="164"/>
      <c r="C226" s="164"/>
      <c r="D226" s="164"/>
      <c r="E226" s="164"/>
      <c r="F226" s="164"/>
      <c r="G226" s="164"/>
      <c r="H226" s="164"/>
      <c r="I226" s="164"/>
      <c r="J226" s="164"/>
      <c r="K226" s="163"/>
    </row>
    <row r="227" spans="1:11" ht="17.25" customHeight="1" x14ac:dyDescent="0.15">
      <c r="A227" s="160"/>
      <c r="B227" s="160"/>
      <c r="C227" s="160"/>
      <c r="D227" s="160"/>
      <c r="E227" s="160"/>
      <c r="F227" s="160"/>
      <c r="G227" s="160"/>
      <c r="H227" s="160"/>
      <c r="I227" s="160"/>
      <c r="J227" s="160"/>
      <c r="K227" s="159"/>
    </row>
    <row r="228" spans="1:11" ht="17.25" customHeight="1" x14ac:dyDescent="0.15">
      <c r="A228" s="160"/>
      <c r="B228" s="160"/>
      <c r="C228" s="160"/>
      <c r="D228" s="160"/>
      <c r="E228" s="160"/>
      <c r="F228" s="160"/>
      <c r="G228" s="160"/>
      <c r="H228" s="160"/>
      <c r="I228" s="160"/>
      <c r="J228" s="160"/>
      <c r="K228" s="159"/>
    </row>
    <row r="229" spans="1:11" ht="17.25" customHeight="1" x14ac:dyDescent="0.15">
      <c r="A229" s="100"/>
      <c r="B229" s="100"/>
      <c r="C229" s="100"/>
      <c r="D229" s="100"/>
      <c r="E229" s="100"/>
      <c r="F229" s="100"/>
      <c r="G229" s="100"/>
      <c r="H229" s="100"/>
      <c r="I229" s="100"/>
      <c r="J229" s="100"/>
      <c r="K229" s="99"/>
    </row>
    <row r="230" spans="1:11" ht="17.25" customHeight="1" x14ac:dyDescent="0.15">
      <c r="A230" s="100"/>
      <c r="B230" s="100"/>
      <c r="C230" s="100"/>
      <c r="D230" s="100"/>
      <c r="E230" s="100"/>
      <c r="F230" s="100"/>
      <c r="G230" s="100"/>
      <c r="H230" s="100"/>
      <c r="I230" s="100"/>
      <c r="J230" s="100"/>
      <c r="K230" s="99"/>
    </row>
    <row r="231" spans="1:11" ht="17.25" customHeight="1" x14ac:dyDescent="0.15">
      <c r="A231" s="100"/>
      <c r="B231" s="100"/>
      <c r="C231" s="100"/>
      <c r="D231" s="100"/>
      <c r="E231" s="100"/>
      <c r="F231" s="100"/>
      <c r="G231" s="100"/>
      <c r="H231" s="100"/>
      <c r="I231" s="100"/>
      <c r="J231" s="100"/>
      <c r="K231" s="99"/>
    </row>
    <row r="232" spans="1:11" ht="17.25" x14ac:dyDescent="0.15">
      <c r="A232" s="153" t="s">
        <v>209</v>
      </c>
      <c r="B232" s="153"/>
      <c r="C232" s="153"/>
      <c r="D232" s="153"/>
      <c r="E232" s="153"/>
      <c r="F232" s="153"/>
      <c r="G232" s="153"/>
      <c r="H232" s="153"/>
      <c r="I232" s="153"/>
      <c r="J232" s="153"/>
      <c r="K232" s="10"/>
    </row>
    <row r="233" spans="1:11" ht="17.25" x14ac:dyDescent="0.15">
      <c r="A233" s="153" t="s">
        <v>194</v>
      </c>
      <c r="B233" s="153"/>
      <c r="C233" s="153"/>
      <c r="D233" s="153"/>
      <c r="E233" s="153"/>
      <c r="F233" s="153"/>
      <c r="G233" s="153"/>
      <c r="H233" s="153"/>
      <c r="I233" s="153"/>
      <c r="J233" s="153"/>
      <c r="K233" s="10"/>
    </row>
    <row r="234" spans="1:11" ht="17.25" customHeight="1" x14ac:dyDescent="0.15">
      <c r="A234" s="242" t="s">
        <v>228</v>
      </c>
      <c r="B234" s="242"/>
      <c r="C234" s="242"/>
      <c r="D234" s="242"/>
      <c r="E234" s="242"/>
      <c r="F234" s="242"/>
      <c r="G234" s="242"/>
      <c r="H234" s="242"/>
      <c r="I234" s="242"/>
      <c r="J234" s="242"/>
      <c r="K234" s="12"/>
    </row>
    <row r="235" spans="1:11" ht="17.25" customHeight="1" x14ac:dyDescent="0.15">
      <c r="A235" s="242"/>
      <c r="B235" s="242"/>
      <c r="C235" s="242"/>
      <c r="D235" s="242"/>
      <c r="E235" s="242"/>
      <c r="F235" s="242"/>
      <c r="G235" s="242"/>
      <c r="H235" s="242"/>
      <c r="I235" s="242"/>
      <c r="J235" s="242"/>
      <c r="K235" s="73"/>
    </row>
    <row r="236" spans="1:11" ht="17.25" customHeight="1" x14ac:dyDescent="0.15">
      <c r="A236" s="242"/>
      <c r="B236" s="242"/>
      <c r="C236" s="242"/>
      <c r="D236" s="242"/>
      <c r="E236" s="242"/>
      <c r="F236" s="242"/>
      <c r="G236" s="242"/>
      <c r="H236" s="242"/>
      <c r="I236" s="242"/>
      <c r="J236" s="242"/>
      <c r="K236" s="73"/>
    </row>
    <row r="237" spans="1:11" ht="17.25" customHeight="1" x14ac:dyDescent="0.15">
      <c r="A237" s="242"/>
      <c r="B237" s="242"/>
      <c r="C237" s="242"/>
      <c r="D237" s="242"/>
      <c r="E237" s="242"/>
      <c r="F237" s="242"/>
      <c r="G237" s="242"/>
      <c r="H237" s="242"/>
      <c r="I237" s="242"/>
      <c r="J237" s="242"/>
      <c r="K237" s="12"/>
    </row>
    <row r="238" spans="1:11" ht="17.25" x14ac:dyDescent="0.15">
      <c r="A238" s="2"/>
      <c r="B238" s="18"/>
      <c r="C238" s="18"/>
      <c r="D238" s="18"/>
      <c r="E238" s="18"/>
      <c r="F238" s="18"/>
      <c r="G238" s="18"/>
      <c r="H238" s="18"/>
      <c r="I238" s="18"/>
      <c r="J238" s="18"/>
      <c r="K238" s="18"/>
    </row>
    <row r="239" spans="1:11" ht="17.25" x14ac:dyDescent="0.15">
      <c r="A239" s="153" t="s">
        <v>19</v>
      </c>
      <c r="B239" s="153"/>
      <c r="C239" s="153"/>
      <c r="D239" s="153"/>
      <c r="E239" s="153"/>
      <c r="F239" s="153"/>
      <c r="G239" s="153"/>
      <c r="H239" s="153"/>
      <c r="I239" s="153"/>
      <c r="J239" s="153"/>
      <c r="K239" s="10"/>
    </row>
    <row r="240" spans="1:11" ht="17.25" customHeight="1" x14ac:dyDescent="0.15">
      <c r="A240" s="242" t="s">
        <v>192</v>
      </c>
      <c r="B240" s="242"/>
      <c r="C240" s="242"/>
      <c r="D240" s="242"/>
      <c r="E240" s="242"/>
      <c r="F240" s="242"/>
      <c r="G240" s="242"/>
      <c r="H240" s="242"/>
      <c r="I240" s="242"/>
      <c r="J240" s="242"/>
      <c r="K240" s="12"/>
    </row>
    <row r="241" spans="1:11" ht="17.25" customHeight="1" x14ac:dyDescent="0.15">
      <c r="A241" s="242"/>
      <c r="B241" s="242"/>
      <c r="C241" s="242"/>
      <c r="D241" s="242"/>
      <c r="E241" s="242"/>
      <c r="F241" s="242"/>
      <c r="G241" s="242"/>
      <c r="H241" s="242"/>
      <c r="I241" s="242"/>
      <c r="J241" s="242"/>
      <c r="K241" s="12"/>
    </row>
    <row r="242" spans="1:11" ht="17.25" x14ac:dyDescent="0.15">
      <c r="A242" s="2"/>
      <c r="B242" s="18"/>
      <c r="C242" s="18"/>
      <c r="D242" s="18"/>
      <c r="E242" s="18"/>
      <c r="F242" s="18"/>
      <c r="G242" s="18"/>
      <c r="H242" s="18"/>
      <c r="I242" s="18"/>
      <c r="J242" s="18"/>
      <c r="K242" s="18"/>
    </row>
    <row r="243" spans="1:11" ht="17.25" x14ac:dyDescent="0.15">
      <c r="A243" s="153" t="s">
        <v>64</v>
      </c>
      <c r="B243" s="153"/>
      <c r="C243" s="153"/>
      <c r="D243" s="153"/>
      <c r="E243" s="153"/>
      <c r="F243" s="153"/>
      <c r="G243" s="153"/>
      <c r="H243" s="153"/>
      <c r="I243" s="153"/>
      <c r="J243" s="153"/>
      <c r="K243" s="10"/>
    </row>
    <row r="244" spans="1:11" ht="17.25" customHeight="1" x14ac:dyDescent="0.15">
      <c r="A244" s="242" t="s">
        <v>191</v>
      </c>
      <c r="B244" s="242"/>
      <c r="C244" s="242"/>
      <c r="D244" s="242"/>
      <c r="E244" s="242"/>
      <c r="F244" s="242"/>
      <c r="G244" s="242"/>
      <c r="H244" s="242"/>
      <c r="I244" s="242"/>
      <c r="J244" s="242"/>
      <c r="K244" s="12"/>
    </row>
    <row r="245" spans="1:11" ht="18" thickBot="1" x14ac:dyDescent="0.2">
      <c r="A245" s="2"/>
      <c r="B245" s="18"/>
      <c r="C245" s="18"/>
      <c r="D245" s="18"/>
      <c r="E245" s="18"/>
      <c r="F245" s="18"/>
      <c r="G245" s="18"/>
      <c r="H245" s="18"/>
      <c r="I245" s="18"/>
      <c r="J245" s="18"/>
      <c r="K245" s="18"/>
    </row>
    <row r="246" spans="1:11" ht="18" x14ac:dyDescent="0.15">
      <c r="A246" s="2"/>
      <c r="B246" s="90"/>
      <c r="C246" s="91"/>
      <c r="D246" s="356" t="s">
        <v>67</v>
      </c>
      <c r="E246" s="357"/>
      <c r="F246" s="356" t="s">
        <v>65</v>
      </c>
      <c r="G246" s="357"/>
      <c r="H246" s="356" t="s">
        <v>66</v>
      </c>
      <c r="I246" s="358"/>
      <c r="J246" s="18"/>
      <c r="K246" s="18"/>
    </row>
    <row r="247" spans="1:11" ht="17.25" x14ac:dyDescent="0.15">
      <c r="A247" s="2"/>
      <c r="B247" s="243" t="s">
        <v>227</v>
      </c>
      <c r="C247" s="244"/>
      <c r="D247" s="273" t="str">
        <f>入力シート!C34</f>
        <v>○○小学校</v>
      </c>
      <c r="E247" s="274"/>
      <c r="F247" s="273" t="str">
        <f>入力シート!C38&amp;"m"</f>
        <v>○m</v>
      </c>
      <c r="G247" s="274"/>
      <c r="H247" s="273" t="str">
        <f>入力シート!C40&amp;IF(入力シート!C40="車両"," "&amp;入力シート!I40&amp;"台","")</f>
        <v>車両 4台</v>
      </c>
      <c r="I247" s="354"/>
      <c r="J247" s="18"/>
      <c r="K247" s="18"/>
    </row>
    <row r="248" spans="1:11" ht="17.25" x14ac:dyDescent="0.15">
      <c r="A248" s="2"/>
      <c r="B248" s="302"/>
      <c r="C248" s="303"/>
      <c r="D248" s="331"/>
      <c r="E248" s="332"/>
      <c r="F248" s="331"/>
      <c r="G248" s="332"/>
      <c r="H248" s="331"/>
      <c r="I248" s="355"/>
      <c r="J248" s="18"/>
      <c r="K248" s="18"/>
    </row>
    <row r="249" spans="1:11" ht="17.25" x14ac:dyDescent="0.15">
      <c r="A249" s="2"/>
      <c r="B249" s="243" t="s">
        <v>68</v>
      </c>
      <c r="C249" s="244"/>
      <c r="D249" s="273" t="str">
        <f>IF(入力シート!C44="","-",入力シート!C44)</f>
        <v>施設の３階</v>
      </c>
      <c r="E249" s="274"/>
      <c r="F249" s="333"/>
      <c r="G249" s="334"/>
      <c r="H249" s="333"/>
      <c r="I249" s="337"/>
      <c r="J249" s="18"/>
      <c r="K249" s="18"/>
    </row>
    <row r="250" spans="1:11" ht="18" thickBot="1" x14ac:dyDescent="0.2">
      <c r="A250" s="2"/>
      <c r="B250" s="245"/>
      <c r="C250" s="246"/>
      <c r="D250" s="275"/>
      <c r="E250" s="276"/>
      <c r="F250" s="335"/>
      <c r="G250" s="336"/>
      <c r="H250" s="335"/>
      <c r="I250" s="338"/>
      <c r="J250" s="18"/>
      <c r="K250" s="18"/>
    </row>
    <row r="251" spans="1:11" ht="17.25" x14ac:dyDescent="0.15">
      <c r="A251" s="2"/>
      <c r="B251" s="18"/>
      <c r="C251" s="18"/>
      <c r="D251" s="18"/>
      <c r="E251" s="18"/>
      <c r="F251" s="18"/>
      <c r="G251" s="18"/>
      <c r="H251" s="18"/>
      <c r="I251" s="18"/>
      <c r="J251" s="18"/>
      <c r="K251" s="18"/>
    </row>
    <row r="252" spans="1:11" ht="17.25" x14ac:dyDescent="0.15">
      <c r="A252" s="2"/>
      <c r="B252" s="18"/>
      <c r="C252" s="18"/>
      <c r="D252" s="18"/>
      <c r="E252" s="18"/>
      <c r="F252" s="18"/>
      <c r="G252" s="18"/>
      <c r="H252" s="18"/>
      <c r="I252" s="18"/>
      <c r="J252" s="18"/>
      <c r="K252" s="18"/>
    </row>
    <row r="253" spans="1:11" ht="17.25" x14ac:dyDescent="0.15">
      <c r="A253" s="2"/>
      <c r="B253" s="18"/>
      <c r="C253" s="18"/>
      <c r="D253" s="18"/>
      <c r="E253" s="18"/>
      <c r="F253" s="18"/>
      <c r="G253" s="18"/>
      <c r="H253" s="18"/>
      <c r="I253" s="18"/>
      <c r="J253" s="18"/>
      <c r="K253" s="18"/>
    </row>
    <row r="254" spans="1:11" ht="17.25" x14ac:dyDescent="0.15">
      <c r="A254" s="2"/>
      <c r="B254" s="18"/>
      <c r="C254" s="18"/>
      <c r="D254" s="18"/>
      <c r="E254" s="18"/>
      <c r="F254" s="18"/>
      <c r="G254" s="18"/>
      <c r="H254" s="18"/>
      <c r="I254" s="18"/>
      <c r="J254" s="18"/>
      <c r="K254" s="18"/>
    </row>
    <row r="255" spans="1:11" ht="17.25" x14ac:dyDescent="0.15">
      <c r="A255" s="2"/>
      <c r="B255" s="18"/>
      <c r="C255" s="18"/>
      <c r="D255" s="18"/>
      <c r="E255" s="18"/>
      <c r="F255" s="18"/>
      <c r="G255" s="18"/>
      <c r="H255" s="18"/>
      <c r="I255" s="18"/>
      <c r="J255" s="18"/>
      <c r="K255" s="18"/>
    </row>
    <row r="256" spans="1:11" ht="17.25" x14ac:dyDescent="0.15">
      <c r="A256" s="2"/>
      <c r="B256" s="18"/>
      <c r="C256" s="18"/>
      <c r="D256" s="18"/>
      <c r="E256" s="18"/>
      <c r="F256" s="18"/>
      <c r="G256" s="18"/>
      <c r="H256" s="18"/>
      <c r="I256" s="18"/>
      <c r="J256" s="18"/>
      <c r="K256" s="18"/>
    </row>
    <row r="257" spans="1:11" ht="17.25" x14ac:dyDescent="0.15">
      <c r="A257" s="2"/>
      <c r="B257" s="18"/>
      <c r="C257" s="18"/>
      <c r="D257" s="18"/>
      <c r="E257" s="18"/>
      <c r="F257" s="18"/>
      <c r="G257" s="18"/>
      <c r="H257" s="18"/>
      <c r="I257" s="18"/>
      <c r="J257" s="18"/>
      <c r="K257" s="18"/>
    </row>
    <row r="258" spans="1:11" ht="17.25" x14ac:dyDescent="0.15">
      <c r="A258" s="2"/>
      <c r="B258" s="18"/>
      <c r="C258" s="18"/>
      <c r="D258" s="18"/>
      <c r="E258" s="18"/>
      <c r="F258" s="18"/>
      <c r="G258" s="18"/>
      <c r="H258" s="18"/>
      <c r="I258" s="18"/>
      <c r="J258" s="18"/>
      <c r="K258" s="18"/>
    </row>
    <row r="259" spans="1:11" ht="17.25" x14ac:dyDescent="0.15">
      <c r="A259" s="2"/>
      <c r="B259" s="18"/>
      <c r="C259" s="18"/>
      <c r="D259" s="18"/>
      <c r="E259" s="18"/>
      <c r="F259" s="18"/>
      <c r="G259" s="18"/>
      <c r="H259" s="18"/>
      <c r="I259" s="18"/>
      <c r="J259" s="18"/>
      <c r="K259" s="18"/>
    </row>
    <row r="260" spans="1:11" ht="17.25" x14ac:dyDescent="0.15">
      <c r="A260" s="2"/>
      <c r="B260" s="18"/>
      <c r="C260" s="18"/>
      <c r="D260" s="18"/>
      <c r="E260" s="18"/>
      <c r="F260" s="18"/>
      <c r="G260" s="18"/>
      <c r="H260" s="18"/>
      <c r="I260" s="18"/>
      <c r="J260" s="18"/>
      <c r="K260" s="18"/>
    </row>
    <row r="261" spans="1:11" ht="17.25" x14ac:dyDescent="0.15">
      <c r="A261" s="2"/>
      <c r="B261" s="18"/>
      <c r="C261" s="18"/>
      <c r="D261" s="18"/>
      <c r="E261" s="18"/>
      <c r="F261" s="18"/>
      <c r="G261" s="18"/>
      <c r="H261" s="18"/>
      <c r="I261" s="18"/>
      <c r="J261" s="18"/>
      <c r="K261" s="18"/>
    </row>
    <row r="262" spans="1:11" ht="17.25" x14ac:dyDescent="0.15">
      <c r="A262" s="2"/>
      <c r="B262" s="18"/>
      <c r="C262" s="18"/>
      <c r="D262" s="18"/>
      <c r="E262" s="18"/>
      <c r="F262" s="18"/>
      <c r="G262" s="18"/>
      <c r="H262" s="18"/>
      <c r="I262" s="18"/>
      <c r="J262" s="18"/>
      <c r="K262" s="18"/>
    </row>
    <row r="263" spans="1:11" ht="17.25" x14ac:dyDescent="0.15">
      <c r="A263" s="2"/>
      <c r="B263" s="18"/>
      <c r="C263" s="18"/>
      <c r="D263" s="18"/>
      <c r="E263" s="18"/>
      <c r="F263" s="18"/>
      <c r="G263" s="18"/>
      <c r="H263" s="18"/>
      <c r="I263" s="18"/>
      <c r="J263" s="18"/>
      <c r="K263" s="18"/>
    </row>
    <row r="264" spans="1:11" ht="17.25" x14ac:dyDescent="0.15">
      <c r="A264" s="2"/>
      <c r="B264" s="18"/>
      <c r="C264" s="18"/>
      <c r="D264" s="18"/>
      <c r="E264" s="18"/>
      <c r="F264" s="18"/>
      <c r="G264" s="18"/>
      <c r="H264" s="18"/>
      <c r="I264" s="18"/>
      <c r="J264" s="18"/>
      <c r="K264" s="18"/>
    </row>
    <row r="265" spans="1:11" ht="17.25" x14ac:dyDescent="0.15">
      <c r="A265" s="2"/>
      <c r="B265" s="18"/>
      <c r="C265" s="18"/>
      <c r="D265" s="18"/>
      <c r="E265" s="18"/>
      <c r="F265" s="18"/>
      <c r="G265" s="18"/>
      <c r="H265" s="18"/>
      <c r="I265" s="18"/>
      <c r="J265" s="18"/>
      <c r="K265" s="18"/>
    </row>
    <row r="266" spans="1:11" ht="17.25" x14ac:dyDescent="0.15">
      <c r="A266" s="2"/>
      <c r="B266" s="18"/>
      <c r="C266" s="18"/>
      <c r="D266" s="18"/>
      <c r="E266" s="18"/>
      <c r="F266" s="18"/>
      <c r="G266" s="18"/>
      <c r="H266" s="18"/>
      <c r="I266" s="18"/>
      <c r="J266" s="18"/>
      <c r="K266" s="18"/>
    </row>
    <row r="267" spans="1:11" ht="17.25" x14ac:dyDescent="0.15">
      <c r="A267" s="2"/>
      <c r="B267" s="18"/>
      <c r="C267" s="18"/>
      <c r="D267" s="18"/>
      <c r="E267" s="18"/>
      <c r="F267" s="18"/>
      <c r="G267" s="18"/>
      <c r="H267" s="18"/>
      <c r="I267" s="18"/>
      <c r="J267" s="18"/>
      <c r="K267" s="18"/>
    </row>
    <row r="268" spans="1:11" ht="17.25" x14ac:dyDescent="0.15">
      <c r="A268" s="2"/>
      <c r="B268" s="18"/>
      <c r="C268" s="18"/>
      <c r="D268" s="18"/>
      <c r="E268" s="18"/>
      <c r="F268" s="18"/>
      <c r="G268" s="18"/>
      <c r="H268" s="18"/>
      <c r="I268" s="18"/>
      <c r="J268" s="18"/>
      <c r="K268" s="18"/>
    </row>
    <row r="269" spans="1:11" ht="17.25" x14ac:dyDescent="0.15">
      <c r="A269" s="2"/>
      <c r="B269" s="18"/>
      <c r="C269" s="18"/>
      <c r="D269" s="18"/>
      <c r="E269" s="18"/>
      <c r="F269" s="18"/>
      <c r="G269" s="18"/>
      <c r="H269" s="18"/>
      <c r="I269" s="18"/>
      <c r="J269" s="18"/>
      <c r="K269" s="18"/>
    </row>
    <row r="270" spans="1:11" ht="17.25" x14ac:dyDescent="0.15">
      <c r="A270" s="2"/>
      <c r="B270" s="18"/>
      <c r="C270" s="18"/>
      <c r="D270" s="18"/>
      <c r="E270" s="18"/>
      <c r="F270" s="18"/>
      <c r="G270" s="18"/>
      <c r="H270" s="18"/>
      <c r="I270" s="18"/>
      <c r="J270" s="18"/>
      <c r="K270" s="18"/>
    </row>
    <row r="271" spans="1:11" ht="17.25" x14ac:dyDescent="0.15">
      <c r="A271" s="2"/>
      <c r="B271" s="18"/>
      <c r="C271" s="18"/>
      <c r="D271" s="18"/>
      <c r="E271" s="18"/>
      <c r="F271" s="18"/>
      <c r="G271" s="18"/>
      <c r="H271" s="18"/>
      <c r="I271" s="18"/>
      <c r="J271" s="18"/>
      <c r="K271" s="18"/>
    </row>
    <row r="272" spans="1:11" ht="17.25" x14ac:dyDescent="0.15">
      <c r="A272" s="2"/>
      <c r="B272" s="18"/>
      <c r="C272" s="18"/>
      <c r="D272" s="18"/>
      <c r="E272" s="18"/>
      <c r="F272" s="18"/>
      <c r="G272" s="18"/>
      <c r="H272" s="18"/>
      <c r="I272" s="18"/>
      <c r="J272" s="18"/>
      <c r="K272" s="18"/>
    </row>
    <row r="273" spans="1:12" ht="17.25" x14ac:dyDescent="0.15">
      <c r="A273" s="2"/>
      <c r="B273" s="18"/>
      <c r="C273" s="18"/>
      <c r="D273" s="18"/>
      <c r="E273" s="18"/>
      <c r="F273" s="18"/>
      <c r="G273" s="18"/>
      <c r="H273" s="18"/>
      <c r="I273" s="18"/>
      <c r="J273" s="18"/>
      <c r="K273" s="18"/>
    </row>
    <row r="274" spans="1:12" ht="17.25" x14ac:dyDescent="0.15">
      <c r="A274" s="2"/>
      <c r="B274" s="18"/>
      <c r="C274" s="18"/>
      <c r="D274" s="18"/>
      <c r="E274" s="18"/>
      <c r="F274" s="18"/>
      <c r="G274" s="18"/>
      <c r="H274" s="18"/>
      <c r="I274" s="18"/>
      <c r="J274" s="18"/>
      <c r="K274" s="18"/>
    </row>
    <row r="275" spans="1:12" ht="17.25" x14ac:dyDescent="0.15">
      <c r="A275" s="2"/>
      <c r="B275" s="18"/>
      <c r="C275" s="18"/>
      <c r="D275" s="18"/>
      <c r="E275" s="18"/>
      <c r="F275" s="18"/>
      <c r="G275" s="18"/>
      <c r="H275" s="18"/>
      <c r="I275" s="18"/>
      <c r="J275" s="18"/>
      <c r="K275" s="18"/>
    </row>
    <row r="276" spans="1:12" ht="17.25" x14ac:dyDescent="0.15">
      <c r="A276" s="2"/>
      <c r="B276" s="18"/>
      <c r="C276" s="18"/>
      <c r="D276" s="18"/>
      <c r="E276" s="18"/>
      <c r="F276" s="18"/>
      <c r="G276" s="18"/>
      <c r="H276" s="18"/>
      <c r="I276" s="18"/>
      <c r="J276" s="18"/>
      <c r="K276" s="18"/>
    </row>
    <row r="277" spans="1:12" ht="17.25" x14ac:dyDescent="0.15">
      <c r="A277" s="2"/>
      <c r="B277" s="18"/>
      <c r="C277" s="18"/>
      <c r="D277" s="18"/>
      <c r="E277" s="18"/>
      <c r="F277" s="18"/>
      <c r="G277" s="18"/>
      <c r="H277" s="18"/>
      <c r="I277" s="18"/>
      <c r="J277" s="18"/>
      <c r="K277" s="18"/>
    </row>
    <row r="278" spans="1:12" ht="17.25" x14ac:dyDescent="0.15">
      <c r="A278" s="2"/>
      <c r="B278" s="18"/>
      <c r="C278" s="18"/>
      <c r="D278" s="18"/>
      <c r="E278" s="18"/>
      <c r="F278" s="18"/>
      <c r="G278" s="18"/>
      <c r="H278" s="18"/>
      <c r="I278" s="18"/>
      <c r="J278" s="18"/>
      <c r="K278" s="18"/>
    </row>
    <row r="279" spans="1:12" ht="17.25" x14ac:dyDescent="0.15">
      <c r="A279" s="153" t="s">
        <v>69</v>
      </c>
      <c r="B279" s="153"/>
      <c r="C279" s="153"/>
      <c r="D279" s="153"/>
      <c r="E279" s="153"/>
      <c r="F279" s="153"/>
      <c r="G279" s="153"/>
      <c r="H279" s="153"/>
      <c r="I279" s="153"/>
      <c r="J279" s="153"/>
      <c r="K279" s="10"/>
    </row>
    <row r="280" spans="1:12" ht="17.25" customHeight="1" x14ac:dyDescent="0.15">
      <c r="A280" s="230" t="s">
        <v>34</v>
      </c>
      <c r="B280" s="230"/>
      <c r="C280" s="230"/>
      <c r="D280" s="230"/>
      <c r="E280" s="230"/>
      <c r="F280" s="230"/>
      <c r="G280" s="230"/>
      <c r="H280" s="230"/>
      <c r="I280" s="230"/>
      <c r="J280" s="230"/>
      <c r="K280" s="12"/>
    </row>
    <row r="281" spans="1:12" ht="17.25" customHeight="1" x14ac:dyDescent="0.15">
      <c r="A281" s="230"/>
      <c r="B281" s="230"/>
      <c r="C281" s="230"/>
      <c r="D281" s="230"/>
      <c r="E281" s="230"/>
      <c r="F281" s="230"/>
      <c r="G281" s="230"/>
      <c r="H281" s="230"/>
      <c r="I281" s="230"/>
      <c r="J281" s="230"/>
      <c r="K281" s="12"/>
    </row>
    <row r="282" spans="1:12" ht="17.25" customHeight="1" x14ac:dyDescent="0.15">
      <c r="A282" s="230" t="s">
        <v>35</v>
      </c>
      <c r="B282" s="230"/>
      <c r="C282" s="230"/>
      <c r="D282" s="230"/>
      <c r="E282" s="230"/>
      <c r="F282" s="230"/>
      <c r="G282" s="230"/>
      <c r="H282" s="230"/>
      <c r="I282" s="230"/>
      <c r="J282" s="230"/>
      <c r="K282" s="12"/>
    </row>
    <row r="283" spans="1:12" ht="17.25" customHeight="1" x14ac:dyDescent="0.15">
      <c r="A283" s="230"/>
      <c r="B283" s="230"/>
      <c r="C283" s="230"/>
      <c r="D283" s="230"/>
      <c r="E283" s="230"/>
      <c r="F283" s="230"/>
      <c r="G283" s="230"/>
      <c r="H283" s="230"/>
      <c r="I283" s="230"/>
      <c r="J283" s="230"/>
      <c r="K283" s="12"/>
    </row>
    <row r="284" spans="1:12" ht="17.25" x14ac:dyDescent="0.15">
      <c r="A284" s="2"/>
      <c r="B284" s="18"/>
      <c r="C284" s="18"/>
      <c r="D284" s="18"/>
      <c r="E284" s="18"/>
      <c r="F284" s="18"/>
      <c r="G284" s="18"/>
      <c r="H284" s="18"/>
      <c r="I284" s="18"/>
      <c r="J284" s="18"/>
      <c r="K284" s="18"/>
    </row>
    <row r="285" spans="1:12" ht="18" thickBot="1" x14ac:dyDescent="0.2">
      <c r="A285" s="247" t="s">
        <v>20</v>
      </c>
      <c r="B285" s="247"/>
      <c r="C285" s="247"/>
      <c r="D285" s="247"/>
      <c r="E285" s="247"/>
      <c r="F285" s="247"/>
      <c r="G285" s="247"/>
      <c r="H285" s="247"/>
      <c r="I285" s="247"/>
      <c r="J285" s="247"/>
      <c r="K285" s="10"/>
    </row>
    <row r="286" spans="1:12" ht="17.25" customHeight="1" x14ac:dyDescent="0.15">
      <c r="B286" s="235" t="s">
        <v>71</v>
      </c>
      <c r="C286" s="236"/>
      <c r="D286" s="236"/>
      <c r="E286" s="236"/>
      <c r="F286" s="236"/>
      <c r="G286" s="236"/>
      <c r="H286" s="236"/>
      <c r="I286" s="237"/>
      <c r="J286" s="24"/>
      <c r="K286" s="43"/>
    </row>
    <row r="287" spans="1:12" ht="17.25" customHeight="1" x14ac:dyDescent="0.15">
      <c r="B287" s="231" t="s">
        <v>21</v>
      </c>
      <c r="C287" s="232"/>
      <c r="D287" s="258" t="str">
        <f>IF(L287&lt;&gt;"",RIGHT(L287,LEN(L287)-1),"")</f>
        <v>テレビ3台、ラジオ5器、タブレット端末2台、ファックス2台、携帯電話5台、携帯電話用バッテリー3個、乾電池20個</v>
      </c>
      <c r="E287" s="259"/>
      <c r="F287" s="259"/>
      <c r="G287" s="259"/>
      <c r="H287" s="259"/>
      <c r="I287" s="260"/>
      <c r="J287" s="92"/>
      <c r="K287" s="15"/>
      <c r="L287" s="117" t="str">
        <f>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有","、"&amp;入力シート!B62&amp;IF(入力シート!G62&lt;&gt;"",入力シート!G62&amp;入力シート!I62,""),"")&amp;IF(入力シート!C64&lt;&gt;"","、"&amp;入力シート!C64,"")</f>
        <v>、テレビ3台、ラジオ5器、タブレット端末2台、ファックス2台、携帯電話5台、携帯電話用バッテリー3個、乾電池20個</v>
      </c>
    </row>
    <row r="288" spans="1:12" ht="17.25" customHeight="1" x14ac:dyDescent="0.15">
      <c r="B288" s="248"/>
      <c r="C288" s="249"/>
      <c r="D288" s="261"/>
      <c r="E288" s="262"/>
      <c r="F288" s="262"/>
      <c r="G288" s="262"/>
      <c r="H288" s="262"/>
      <c r="I288" s="263"/>
      <c r="J288" s="92"/>
      <c r="K288" s="69"/>
    </row>
    <row r="289" spans="1:12" ht="17.25" customHeight="1" x14ac:dyDescent="0.15">
      <c r="B289" s="250"/>
      <c r="C289" s="251"/>
      <c r="D289" s="264"/>
      <c r="E289" s="265"/>
      <c r="F289" s="265"/>
      <c r="G289" s="265"/>
      <c r="H289" s="265"/>
      <c r="I289" s="266"/>
      <c r="J289" s="92"/>
      <c r="K289" s="15"/>
    </row>
    <row r="290" spans="1:12" ht="17.25" customHeight="1" x14ac:dyDescent="0.15">
      <c r="B290" s="231" t="s">
        <v>118</v>
      </c>
      <c r="C290" s="232"/>
      <c r="D290" s="252" t="str">
        <f>IF(L290&lt;&gt;"",RIGHT(L290,LEN(L290)-1),"")</f>
        <v>従業員名簿、利用者名簿、案内旗1枚、携帯電話5台、携帯電話用バッテリー3個、拡声器1台、懐中電灯5台、乾電池20個、ライフジャケット10着、蛍光塗料1個</v>
      </c>
      <c r="E290" s="253"/>
      <c r="F290" s="253"/>
      <c r="G290" s="253"/>
      <c r="H290" s="253"/>
      <c r="I290" s="254"/>
      <c r="J290" s="92"/>
      <c r="K290" s="15"/>
      <c r="L290" s="117" t="str">
        <f>IF(入力シート!C69="有","、"&amp;入力シート!B69,"")&amp;IF(入力シート!C71="有","、"&amp;入力シート!B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lt;&gt;"","、"&amp;入力シート!C89,"")</f>
        <v>、従業員名簿、利用者名簿、案内旗1枚、携帯電話5台、携帯電話用バッテリー3個、拡声器1台、懐中電灯5台、乾電池20個、ライフジャケット10着、蛍光塗料1個</v>
      </c>
    </row>
    <row r="291" spans="1:12" ht="17.25" customHeight="1" x14ac:dyDescent="0.15">
      <c r="B291" s="248"/>
      <c r="C291" s="249"/>
      <c r="D291" s="267"/>
      <c r="E291" s="268"/>
      <c r="F291" s="268"/>
      <c r="G291" s="268"/>
      <c r="H291" s="268"/>
      <c r="I291" s="269"/>
      <c r="J291" s="92"/>
      <c r="K291" s="66"/>
    </row>
    <row r="292" spans="1:12" ht="17.25" customHeight="1" x14ac:dyDescent="0.15">
      <c r="B292" s="248"/>
      <c r="C292" s="249"/>
      <c r="D292" s="267"/>
      <c r="E292" s="268"/>
      <c r="F292" s="268"/>
      <c r="G292" s="268"/>
      <c r="H292" s="268"/>
      <c r="I292" s="269"/>
      <c r="J292" s="92"/>
      <c r="K292" s="15"/>
    </row>
    <row r="293" spans="1:12" ht="17.25" customHeight="1" x14ac:dyDescent="0.15">
      <c r="B293" s="250"/>
      <c r="C293" s="251"/>
      <c r="D293" s="267"/>
      <c r="E293" s="268"/>
      <c r="F293" s="268"/>
      <c r="G293" s="268"/>
      <c r="H293" s="268"/>
      <c r="I293" s="269"/>
      <c r="J293" s="92"/>
      <c r="K293" s="15"/>
    </row>
    <row r="294" spans="1:12" ht="17.25" customHeight="1" x14ac:dyDescent="0.15">
      <c r="B294" s="231" t="s">
        <v>68</v>
      </c>
      <c r="C294" s="232"/>
      <c r="D294" s="252" t="str">
        <f>IF(L294&lt;&gt;"",RIGHT(L294,LEN(L294)-1),"")</f>
        <v>水3日分、食料3日分、寝具10人分、防寒具10人分</v>
      </c>
      <c r="E294" s="253"/>
      <c r="F294" s="253"/>
      <c r="G294" s="253"/>
      <c r="H294" s="253"/>
      <c r="I294" s="254"/>
      <c r="J294" s="93"/>
      <c r="K294" s="69"/>
      <c r="L294" s="117" t="str">
        <f>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有","、"&amp;入力シート!B100&amp;IF(入力シート!G100&lt;&gt;"",入力シート!G100&amp;入力シート!I100,""),"")&amp;IF(入力シート!C102&lt;&gt;"","、"&amp;入力シート!C102,"")</f>
        <v>、水3日分、食料3日分、寝具10人分、防寒具10人分</v>
      </c>
    </row>
    <row r="295" spans="1:12" ht="17.25" customHeight="1" x14ac:dyDescent="0.15">
      <c r="B295" s="250"/>
      <c r="C295" s="251"/>
      <c r="D295" s="255"/>
      <c r="E295" s="256"/>
      <c r="F295" s="256"/>
      <c r="G295" s="256"/>
      <c r="H295" s="256"/>
      <c r="I295" s="257"/>
      <c r="J295" s="93"/>
      <c r="K295" s="69"/>
    </row>
    <row r="296" spans="1:12" ht="17.25" customHeight="1" x14ac:dyDescent="0.15">
      <c r="B296" s="231" t="s">
        <v>53</v>
      </c>
      <c r="C296" s="232"/>
      <c r="D296" s="252" t="str">
        <f>IF(L296&lt;&gt;"",RIGHT(L296,LEN(L296)-1),"")</f>
        <v>おむつ100枚、おしりふき100枚、おやつ30個、おんぶひも3個</v>
      </c>
      <c r="E296" s="253"/>
      <c r="F296" s="253"/>
      <c r="G296" s="253"/>
      <c r="H296" s="253"/>
      <c r="I296" s="254"/>
      <c r="J296" s="93"/>
      <c r="K296" s="69"/>
      <c r="L296" s="117" t="str">
        <f>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lt;&gt;"","、"&amp;入力シート!C115,"")</f>
        <v>、おむつ100枚、おしりふき100枚、おやつ30個、おんぶひも3個</v>
      </c>
    </row>
    <row r="297" spans="1:12" ht="17.25" customHeight="1" x14ac:dyDescent="0.15">
      <c r="B297" s="250"/>
      <c r="C297" s="251"/>
      <c r="D297" s="255"/>
      <c r="E297" s="256"/>
      <c r="F297" s="256"/>
      <c r="G297" s="256"/>
      <c r="H297" s="256"/>
      <c r="I297" s="257"/>
      <c r="J297" s="93"/>
      <c r="K297" s="69"/>
    </row>
    <row r="298" spans="1:12" ht="17.25" customHeight="1" x14ac:dyDescent="0.15">
      <c r="B298" s="231" t="s">
        <v>70</v>
      </c>
      <c r="C298" s="232"/>
      <c r="D298" s="252" t="str">
        <f>IF(L298&lt;&gt;"",RIGHT(L298,LEN(L298)-1),"")</f>
        <v>ウエットティッシュ100枚、ゴミ袋10枚、タオル10枚</v>
      </c>
      <c r="E298" s="253"/>
      <c r="F298" s="253"/>
      <c r="G298" s="253"/>
      <c r="H298" s="253"/>
      <c r="I298" s="254"/>
      <c r="J298" s="93"/>
      <c r="K298" s="69"/>
      <c r="L298" s="117" t="str">
        <f>IF(入力シート!C119="有","、"&amp;入力シート!B119&amp;IF(入力シート!G119&lt;&gt;"",入力シート!G119&amp;入力シート!I119,""),"")&amp;IF(入力シート!C121="有","、"&amp;入力シート!B121&amp;IF(入力シート!G121&lt;&gt;"",入力シート!G121&amp;入力シート!I121,""),"")&amp;IF(入力シート!C123="有","、"&amp;入力シート!B123&amp;IF(入力シート!G123&lt;&gt;"",入力シート!G123&amp;入力シート!I123,""),"")&amp;IF(入力シート!C125&lt;&gt;"","、"&amp;入力シート!C125,"")</f>
        <v>、ウエットティッシュ100枚、ゴミ袋10枚、タオル10枚</v>
      </c>
    </row>
    <row r="299" spans="1:12" ht="17.25" customHeight="1" thickBot="1" x14ac:dyDescent="0.2">
      <c r="B299" s="233"/>
      <c r="C299" s="234"/>
      <c r="D299" s="270"/>
      <c r="E299" s="271"/>
      <c r="F299" s="271"/>
      <c r="G299" s="271"/>
      <c r="H299" s="271"/>
      <c r="I299" s="272"/>
      <c r="J299" s="93"/>
      <c r="K299" s="69"/>
    </row>
    <row r="300" spans="1:12" ht="17.25" customHeight="1" thickBot="1" x14ac:dyDescent="0.2">
      <c r="A300" s="28"/>
      <c r="B300" s="17"/>
      <c r="C300" s="17"/>
      <c r="D300" s="14"/>
      <c r="E300" s="14"/>
      <c r="F300" s="14"/>
      <c r="G300" s="14"/>
      <c r="H300" s="14"/>
      <c r="I300" s="14"/>
      <c r="J300" s="14"/>
      <c r="K300" s="14"/>
    </row>
    <row r="301" spans="1:12" ht="17.25" customHeight="1" x14ac:dyDescent="0.15">
      <c r="B301" s="235" t="s">
        <v>72</v>
      </c>
      <c r="C301" s="236"/>
      <c r="D301" s="236"/>
      <c r="E301" s="236"/>
      <c r="F301" s="236"/>
      <c r="G301" s="236"/>
      <c r="H301" s="236"/>
      <c r="I301" s="237"/>
      <c r="J301" s="24"/>
      <c r="K301" s="43"/>
    </row>
    <row r="302" spans="1:12" ht="17.25" customHeight="1" x14ac:dyDescent="0.15">
      <c r="B302" s="231" t="str">
        <f>IF(L302&lt;&gt;"",RIGHT(L302,LEN(L302)-1),"")</f>
        <v>土のう20個、止水板2台</v>
      </c>
      <c r="C302" s="238"/>
      <c r="D302" s="238"/>
      <c r="E302" s="238"/>
      <c r="F302" s="238"/>
      <c r="G302" s="238"/>
      <c r="H302" s="238"/>
      <c r="I302" s="239"/>
      <c r="J302" s="93"/>
      <c r="K302" s="69"/>
      <c r="L302" s="117" t="str">
        <f>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、土のう20個、止水板2台</v>
      </c>
    </row>
    <row r="303" spans="1:12" ht="17.25" customHeight="1" thickBot="1" x14ac:dyDescent="0.2">
      <c r="B303" s="233"/>
      <c r="C303" s="240"/>
      <c r="D303" s="240"/>
      <c r="E303" s="240"/>
      <c r="F303" s="240"/>
      <c r="G303" s="240"/>
      <c r="H303" s="240"/>
      <c r="I303" s="241"/>
      <c r="J303" s="93"/>
      <c r="K303" s="69"/>
    </row>
    <row r="304" spans="1:12" ht="18" customHeight="1" x14ac:dyDescent="0.15">
      <c r="A304" s="67"/>
      <c r="B304" s="67"/>
      <c r="C304" s="67"/>
      <c r="D304" s="67"/>
      <c r="E304" s="67"/>
      <c r="F304" s="67"/>
      <c r="G304" s="67"/>
      <c r="H304" s="67"/>
      <c r="I304" s="67"/>
      <c r="J304" s="67"/>
      <c r="K304" s="67"/>
    </row>
    <row r="305" spans="1:11" ht="18" customHeight="1" x14ac:dyDescent="0.15">
      <c r="A305" s="67"/>
      <c r="B305" s="67"/>
      <c r="C305" s="67"/>
      <c r="D305" s="67"/>
      <c r="E305" s="67"/>
      <c r="F305" s="67"/>
      <c r="G305" s="67"/>
      <c r="H305" s="67"/>
      <c r="I305" s="67"/>
      <c r="J305" s="67"/>
      <c r="K305" s="67"/>
    </row>
    <row r="306" spans="1:11" ht="18" customHeight="1" x14ac:dyDescent="0.15">
      <c r="A306" s="153" t="s">
        <v>73</v>
      </c>
      <c r="B306" s="153"/>
      <c r="C306" s="153"/>
      <c r="D306" s="153"/>
      <c r="E306" s="153"/>
      <c r="F306" s="153"/>
      <c r="G306" s="153"/>
      <c r="H306" s="153"/>
      <c r="I306" s="153"/>
      <c r="J306" s="153"/>
      <c r="K306" s="67"/>
    </row>
    <row r="307" spans="1:11" ht="18" customHeight="1" x14ac:dyDescent="0.15">
      <c r="A307" s="230" t="s">
        <v>74</v>
      </c>
      <c r="B307" s="230"/>
      <c r="C307" s="230"/>
      <c r="D307" s="230"/>
      <c r="E307" s="230"/>
      <c r="F307" s="230"/>
      <c r="G307" s="230"/>
      <c r="H307" s="230"/>
      <c r="I307" s="230"/>
      <c r="J307" s="230"/>
      <c r="K307" s="67"/>
    </row>
    <row r="308" spans="1:11" ht="18" customHeight="1" x14ac:dyDescent="0.15">
      <c r="A308" s="152"/>
      <c r="B308" s="152"/>
      <c r="C308" s="152"/>
      <c r="D308" s="152"/>
      <c r="E308" s="152"/>
      <c r="F308" s="152"/>
      <c r="G308" s="152"/>
      <c r="H308" s="152"/>
      <c r="I308" s="152"/>
      <c r="J308" s="152"/>
      <c r="K308" s="94"/>
    </row>
    <row r="309" spans="1:11" ht="18" customHeight="1" x14ac:dyDescent="0.15">
      <c r="A309" s="230" t="s">
        <v>98</v>
      </c>
      <c r="B309" s="230"/>
      <c r="C309" s="230"/>
      <c r="D309" s="230"/>
      <c r="E309" s="230"/>
      <c r="F309" s="230"/>
      <c r="G309" s="230"/>
      <c r="H309" s="230"/>
      <c r="I309" s="230"/>
      <c r="J309" s="230"/>
      <c r="K309" s="94"/>
    </row>
    <row r="310" spans="1:11" ht="18" customHeight="1" x14ac:dyDescent="0.15">
      <c r="A310" s="242" t="str">
        <f>IF(入力シート!C141&lt;&gt;"","　毎年"&amp;入力シート!C143&amp;"月に"&amp;入力シート!C141&amp;"を対象に"&amp;入力シート!C145&amp;"に関する研修を実施する。","")&amp;IF(入力シート!C147&lt;&gt;"","毎年"&amp;入力シート!C149&amp;"月に"&amp;入力シート!C147&amp;"を対象に"&amp;入力シート!C151&amp;"に関する研修を実施する。","")</f>
        <v>　毎年4月に新規採用の従業員を対象に防災情報及び避難誘導に関する研修を実施する。毎年5月に全従業員を対象に避難誘導に関する研修を実施する。</v>
      </c>
      <c r="B310" s="242"/>
      <c r="C310" s="242"/>
      <c r="D310" s="242"/>
      <c r="E310" s="242"/>
      <c r="F310" s="242"/>
      <c r="G310" s="242"/>
      <c r="H310" s="242"/>
      <c r="I310" s="242"/>
      <c r="J310" s="242"/>
      <c r="K310" s="67"/>
    </row>
    <row r="311" spans="1:11" ht="18" customHeight="1" x14ac:dyDescent="0.15">
      <c r="A311" s="242"/>
      <c r="B311" s="242"/>
      <c r="C311" s="242"/>
      <c r="D311" s="242"/>
      <c r="E311" s="242"/>
      <c r="F311" s="242"/>
      <c r="G311" s="242"/>
      <c r="H311" s="242"/>
      <c r="I311" s="242"/>
      <c r="J311" s="242"/>
      <c r="K311" s="94"/>
    </row>
    <row r="312" spans="1:11" ht="18" customHeight="1" x14ac:dyDescent="0.15">
      <c r="A312" s="242"/>
      <c r="B312" s="242"/>
      <c r="C312" s="242"/>
      <c r="D312" s="242"/>
      <c r="E312" s="242"/>
      <c r="F312" s="242"/>
      <c r="G312" s="242"/>
      <c r="H312" s="242"/>
      <c r="I312" s="242"/>
      <c r="J312" s="242"/>
      <c r="K312" s="94"/>
    </row>
    <row r="313" spans="1:11" ht="18" customHeight="1" x14ac:dyDescent="0.15">
      <c r="A313" s="242" t="s">
        <v>99</v>
      </c>
      <c r="B313" s="242"/>
      <c r="C313" s="242"/>
      <c r="D313" s="242"/>
      <c r="E313" s="242"/>
      <c r="F313" s="242"/>
      <c r="G313" s="242"/>
      <c r="H313" s="242"/>
      <c r="I313" s="242"/>
      <c r="J313" s="242"/>
      <c r="K313" s="94"/>
    </row>
    <row r="314" spans="1:11" ht="18" customHeight="1" x14ac:dyDescent="0.15">
      <c r="A314" s="242" t="str">
        <f>IF(入力シート!C155&lt;&gt;"","　毎年"&amp;入力シート!C157&amp;"月に"&amp;入力シート!C155&amp;"を対象として"&amp;入力シート!C159&amp;"に関する訓練を実施する。","")&amp;IF(入力シート!C162&lt;&gt;"","毎年"&amp;入力シート!C164&amp;"月に"&amp;入力シート!C162&amp;"を対象として"&amp;入力シート!C166&amp;"に関する訓練を実施する。","")</f>
        <v>　毎年4月に新規採用の従業員を対象として避難誘導に関する訓練を実施する。毎年5月に全従業員及び利用者を対象として情報収集・伝達及び避難誘導に関する訓練を実施する。</v>
      </c>
      <c r="B314" s="242"/>
      <c r="C314" s="242"/>
      <c r="D314" s="242"/>
      <c r="E314" s="242"/>
      <c r="F314" s="242"/>
      <c r="G314" s="242"/>
      <c r="H314" s="242"/>
      <c r="I314" s="242"/>
      <c r="J314" s="242"/>
      <c r="K314" s="67"/>
    </row>
    <row r="315" spans="1:11" ht="18" customHeight="1" x14ac:dyDescent="0.15">
      <c r="A315" s="242"/>
      <c r="B315" s="242"/>
      <c r="C315" s="242"/>
      <c r="D315" s="242"/>
      <c r="E315" s="242"/>
      <c r="F315" s="242"/>
      <c r="G315" s="242"/>
      <c r="H315" s="242"/>
      <c r="I315" s="242"/>
      <c r="J315" s="242"/>
      <c r="K315" s="67"/>
    </row>
    <row r="316" spans="1:11" ht="18" customHeight="1" x14ac:dyDescent="0.15">
      <c r="A316" s="242"/>
      <c r="B316" s="242"/>
      <c r="C316" s="242"/>
      <c r="D316" s="242"/>
      <c r="E316" s="242"/>
      <c r="F316" s="242"/>
      <c r="G316" s="242"/>
      <c r="H316" s="242"/>
      <c r="I316" s="242"/>
      <c r="J316" s="242"/>
      <c r="K316" s="67"/>
    </row>
    <row r="317" spans="1:11" ht="18" customHeight="1" x14ac:dyDescent="0.15">
      <c r="A317" s="95"/>
      <c r="B317" s="95"/>
      <c r="C317" s="95"/>
      <c r="D317" s="95"/>
      <c r="E317" s="95"/>
      <c r="F317" s="95"/>
      <c r="G317" s="95"/>
      <c r="H317" s="95"/>
      <c r="I317" s="95"/>
      <c r="J317" s="95"/>
      <c r="K317" s="67"/>
    </row>
    <row r="318" spans="1:11" ht="18" customHeight="1" x14ac:dyDescent="0.15">
      <c r="A318" s="111"/>
      <c r="B318" s="111"/>
      <c r="C318" s="111"/>
      <c r="D318" s="111"/>
      <c r="E318" s="111"/>
      <c r="F318" s="111"/>
      <c r="G318" s="111"/>
      <c r="H318" s="111"/>
      <c r="I318" s="111"/>
      <c r="J318" s="111"/>
      <c r="K318" s="112"/>
    </row>
    <row r="319" spans="1:11" ht="18" customHeight="1" x14ac:dyDescent="0.15">
      <c r="A319" s="111"/>
      <c r="B319" s="111"/>
      <c r="C319" s="111"/>
      <c r="D319" s="111"/>
      <c r="E319" s="111"/>
      <c r="F319" s="111"/>
      <c r="G319" s="111"/>
      <c r="H319" s="111"/>
      <c r="I319" s="111"/>
      <c r="J319" s="111"/>
      <c r="K319" s="112"/>
    </row>
    <row r="320" spans="1:11" ht="18" customHeight="1" x14ac:dyDescent="0.15">
      <c r="A320" s="111"/>
      <c r="B320" s="111"/>
      <c r="C320" s="111"/>
      <c r="D320" s="111"/>
      <c r="E320" s="111"/>
      <c r="F320" s="111"/>
      <c r="G320" s="111"/>
      <c r="H320" s="111"/>
      <c r="I320" s="111"/>
      <c r="J320" s="111"/>
      <c r="K320" s="112"/>
    </row>
    <row r="321" spans="1:11" ht="18" customHeight="1" x14ac:dyDescent="0.15">
      <c r="A321" s="111"/>
      <c r="B321" s="111"/>
      <c r="C321" s="111"/>
      <c r="D321" s="111"/>
      <c r="E321" s="111"/>
      <c r="F321" s="111"/>
      <c r="G321" s="111"/>
      <c r="H321" s="111"/>
      <c r="I321" s="111"/>
      <c r="J321" s="111"/>
      <c r="K321" s="112"/>
    </row>
    <row r="322" spans="1:11" ht="18" customHeight="1" x14ac:dyDescent="0.15">
      <c r="A322" s="111"/>
      <c r="B322" s="111"/>
      <c r="C322" s="111"/>
      <c r="D322" s="111"/>
      <c r="E322" s="111"/>
      <c r="F322" s="111"/>
      <c r="G322" s="111"/>
      <c r="H322" s="111"/>
      <c r="I322" s="111"/>
      <c r="J322" s="111"/>
      <c r="K322" s="112"/>
    </row>
    <row r="323" spans="1:11" ht="18" customHeight="1" x14ac:dyDescent="0.15">
      <c r="A323" s="67"/>
      <c r="B323" s="67"/>
      <c r="C323" s="67"/>
      <c r="D323" s="67"/>
      <c r="E323" s="67"/>
      <c r="F323" s="67"/>
      <c r="G323" s="67"/>
      <c r="H323" s="67"/>
      <c r="I323" s="67"/>
      <c r="J323" s="67"/>
      <c r="K323" s="67"/>
    </row>
    <row r="324" spans="1:11" ht="17.25" x14ac:dyDescent="0.15">
      <c r="A324" s="2" t="s">
        <v>22</v>
      </c>
      <c r="B324" s="18"/>
      <c r="C324" s="18"/>
      <c r="D324" s="18"/>
      <c r="E324" s="18"/>
      <c r="F324" s="18"/>
      <c r="G324" s="18"/>
      <c r="H324" s="18"/>
      <c r="I324" s="18"/>
      <c r="J324" s="18"/>
      <c r="K324" s="18"/>
    </row>
    <row r="325" spans="1:11" ht="17.25" x14ac:dyDescent="0.15">
      <c r="A325" s="2"/>
      <c r="B325" s="18"/>
      <c r="C325" s="18"/>
      <c r="D325" s="18"/>
      <c r="E325" s="18"/>
      <c r="F325" s="18"/>
      <c r="G325" s="18"/>
      <c r="H325" s="18"/>
      <c r="I325" s="18"/>
      <c r="J325" s="18"/>
      <c r="K325" s="18"/>
    </row>
    <row r="326" spans="1:11" ht="17.25" x14ac:dyDescent="0.15">
      <c r="A326" s="2"/>
      <c r="B326" s="18"/>
      <c r="C326" s="18"/>
      <c r="D326" s="18"/>
      <c r="E326" s="18"/>
      <c r="F326" s="18"/>
      <c r="G326" s="18"/>
      <c r="H326" s="18"/>
      <c r="I326" s="18"/>
      <c r="J326" s="18"/>
      <c r="K326" s="18"/>
    </row>
  </sheetData>
  <mergeCells count="146">
    <mergeCell ref="B155:E156"/>
    <mergeCell ref="B165:E166"/>
    <mergeCell ref="D246:E246"/>
    <mergeCell ref="D247:E248"/>
    <mergeCell ref="C207:J207"/>
    <mergeCell ref="B211:J212"/>
    <mergeCell ref="A189:J189"/>
    <mergeCell ref="B158:E159"/>
    <mergeCell ref="I162:J171"/>
    <mergeCell ref="A162:E162"/>
    <mergeCell ref="B163:E164"/>
    <mergeCell ref="G159:H160"/>
    <mergeCell ref="I159:J160"/>
    <mergeCell ref="I155:J156"/>
    <mergeCell ref="A187:J187"/>
    <mergeCell ref="A172:J172"/>
    <mergeCell ref="F151:F160"/>
    <mergeCell ref="G151:H152"/>
    <mergeCell ref="I151:J152"/>
    <mergeCell ref="G155:H156"/>
    <mergeCell ref="A184:J184"/>
    <mergeCell ref="A185:J185"/>
    <mergeCell ref="D206:J206"/>
    <mergeCell ref="A220:J220"/>
    <mergeCell ref="F247:G248"/>
    <mergeCell ref="A219:J219"/>
    <mergeCell ref="F249:G250"/>
    <mergeCell ref="H249:I250"/>
    <mergeCell ref="A188:J188"/>
    <mergeCell ref="B213:J214"/>
    <mergeCell ref="D191:J191"/>
    <mergeCell ref="C204:J204"/>
    <mergeCell ref="C209:J209"/>
    <mergeCell ref="C208:J208"/>
    <mergeCell ref="A204:B210"/>
    <mergeCell ref="C210:J210"/>
    <mergeCell ref="C192:J192"/>
    <mergeCell ref="D195:J195"/>
    <mergeCell ref="A217:J218"/>
    <mergeCell ref="B247:C248"/>
    <mergeCell ref="A234:J237"/>
    <mergeCell ref="A240:J241"/>
    <mergeCell ref="A244:J244"/>
    <mergeCell ref="H247:I248"/>
    <mergeCell ref="F246:G246"/>
    <mergeCell ref="H246:I246"/>
    <mergeCell ref="C196:J196"/>
    <mergeCell ref="D197:J198"/>
    <mergeCell ref="A16:J17"/>
    <mergeCell ref="A37:J38"/>
    <mergeCell ref="A31:J32"/>
    <mergeCell ref="A48:J48"/>
    <mergeCell ref="G143:H149"/>
    <mergeCell ref="I143:J149"/>
    <mergeCell ref="A143:E143"/>
    <mergeCell ref="G142:H142"/>
    <mergeCell ref="I142:J142"/>
    <mergeCell ref="F143:F149"/>
    <mergeCell ref="A142:E142"/>
    <mergeCell ref="A49:J50"/>
    <mergeCell ref="A56:J56"/>
    <mergeCell ref="B147:E148"/>
    <mergeCell ref="B61:I61"/>
    <mergeCell ref="B64:C64"/>
    <mergeCell ref="D64:E64"/>
    <mergeCell ref="A95:J96"/>
    <mergeCell ref="A101:B101"/>
    <mergeCell ref="A139:J139"/>
    <mergeCell ref="A59:J59"/>
    <mergeCell ref="B149:E149"/>
    <mergeCell ref="A57:J57"/>
    <mergeCell ref="B109:I111"/>
    <mergeCell ref="F65:G65"/>
    <mergeCell ref="H65:I65"/>
    <mergeCell ref="A52:J52"/>
    <mergeCell ref="A53:J54"/>
    <mergeCell ref="B65:C65"/>
    <mergeCell ref="D65:E65"/>
    <mergeCell ref="B62:E62"/>
    <mergeCell ref="F62:I62"/>
    <mergeCell ref="B63:C63"/>
    <mergeCell ref="D63:E63"/>
    <mergeCell ref="F63:G63"/>
    <mergeCell ref="H63:I63"/>
    <mergeCell ref="F66:G66"/>
    <mergeCell ref="H66:I66"/>
    <mergeCell ref="A94:J94"/>
    <mergeCell ref="F162:F171"/>
    <mergeCell ref="G162:H171"/>
    <mergeCell ref="G153:H154"/>
    <mergeCell ref="I153:J154"/>
    <mergeCell ref="A151:E151"/>
    <mergeCell ref="A138:J138"/>
    <mergeCell ref="B67:C67"/>
    <mergeCell ref="D67:E67"/>
    <mergeCell ref="A99:J99"/>
    <mergeCell ref="B144:E145"/>
    <mergeCell ref="A141:J141"/>
    <mergeCell ref="A100:J100"/>
    <mergeCell ref="A98:J98"/>
    <mergeCell ref="A97:J97"/>
    <mergeCell ref="B66:C66"/>
    <mergeCell ref="D66:E66"/>
    <mergeCell ref="B152:E153"/>
    <mergeCell ref="G157:H158"/>
    <mergeCell ref="I157:J158"/>
    <mergeCell ref="B171:E171"/>
    <mergeCell ref="B169:E170"/>
    <mergeCell ref="B298:C299"/>
    <mergeCell ref="B301:I301"/>
    <mergeCell ref="B302:I303"/>
    <mergeCell ref="A307:J307"/>
    <mergeCell ref="A309:J309"/>
    <mergeCell ref="A310:J312"/>
    <mergeCell ref="A313:J313"/>
    <mergeCell ref="A314:J316"/>
    <mergeCell ref="B249:C250"/>
    <mergeCell ref="A280:J281"/>
    <mergeCell ref="A282:J283"/>
    <mergeCell ref="A285:J285"/>
    <mergeCell ref="B286:I286"/>
    <mergeCell ref="B287:C289"/>
    <mergeCell ref="B290:C293"/>
    <mergeCell ref="B294:C295"/>
    <mergeCell ref="B296:C297"/>
    <mergeCell ref="D296:I297"/>
    <mergeCell ref="D287:I289"/>
    <mergeCell ref="D290:I293"/>
    <mergeCell ref="D298:I299"/>
    <mergeCell ref="D294:I295"/>
    <mergeCell ref="D249:E250"/>
    <mergeCell ref="B167:E168"/>
    <mergeCell ref="D199:J200"/>
    <mergeCell ref="D201:J202"/>
    <mergeCell ref="C203:J203"/>
    <mergeCell ref="A176:J176"/>
    <mergeCell ref="A177:J177"/>
    <mergeCell ref="A178:J178"/>
    <mergeCell ref="A179:J179"/>
    <mergeCell ref="A180:J180"/>
    <mergeCell ref="A173:J175"/>
    <mergeCell ref="C194:J194"/>
    <mergeCell ref="C193:J193"/>
    <mergeCell ref="A181:J181"/>
    <mergeCell ref="A182:J182"/>
    <mergeCell ref="A183:J183"/>
  </mergeCells>
  <phoneticPr fontId="9"/>
  <pageMargins left="0.7" right="0.7" top="0.75" bottom="0.75" header="0.3" footer="0.3"/>
  <pageSetup paperSize="9" scale="99" fitToHeight="0" orientation="portrait" r:id="rId1"/>
  <rowBreaks count="2" manualBreakCount="2">
    <brk id="136" max="9" man="1"/>
    <brk id="23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小牧市役所</cp:lastModifiedBy>
  <cp:lastPrinted>2020-07-27T04:12:39Z</cp:lastPrinted>
  <dcterms:created xsi:type="dcterms:W3CDTF">2017-01-19T10:16:06Z</dcterms:created>
  <dcterms:modified xsi:type="dcterms:W3CDTF">2020-07-27T04:12:41Z</dcterms:modified>
</cp:coreProperties>
</file>